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Uploaded to DHS website/Ghana DHS 2022/Wealth75/"/>
    </mc:Choice>
  </mc:AlternateContent>
  <xr:revisionPtr revIDLastSave="69" documentId="13_ncr:1_{66F2DE2E-029D-4793-8173-1D573C3B1A18}" xr6:coauthVersionLast="47" xr6:coauthVersionMax="47" xr10:uidLastSave="{860B7953-AF91-41A0-95A7-88C8BAEDA49F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4" i="2" l="1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7" i="2"/>
  <c r="K147" i="2"/>
  <c r="L146" i="2"/>
  <c r="K146" i="2"/>
  <c r="L145" i="2"/>
  <c r="K145" i="2"/>
  <c r="L122" i="2"/>
  <c r="K122" i="2"/>
  <c r="M148" i="2"/>
  <c r="M175" i="2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19" i="1"/>
  <c r="K119" i="1"/>
  <c r="M149" i="1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9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<sst xmlns="http://schemas.openxmlformats.org/spreadsheetml/2006/main" count="1204" uniqueCount="234">
  <si>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</si>
  <si>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</si>
  <si>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</si>
  <si>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</si>
  <si>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</si>
  <si>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</si>
  <si>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</si>
  <si>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</si>
  <si>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</si>
  <si>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</si>
  <si>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</si>
  <si>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</si>
  <si>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</si>
  <si>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</si>
  <si>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</si>
  <si>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</si>
  <si>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</si>
  <si>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</si>
  <si>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</si>
  <si>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</si>
  <si>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</si>
  <si>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</si>
  <si>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</si>
  <si>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</si>
  <si>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</si>
  <si>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</si>
  <si>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</si>
  <si>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</si>
  <si>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</si>
  <si>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</si>
  <si>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</si>
  <si>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</si>
  <si>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</si>
  <si>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</si>
  <si>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</si>
  <si>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</si>
  <si>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</si>
  <si>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</si>
  <si>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</si>
  <si>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</si>
  <si>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</si>
  <si>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</si>
  <si>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</si>
  <si>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</si>
  <si>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</si>
  <si>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</si>
  <si>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</si>
  <si>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</si>
  <si>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</si>
  <si>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</si>
  <si>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</si>
  <si>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</si>
  <si>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</si>
  <si>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</si>
  <si>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</si>
  <si>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</si>
  <si>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</si>
  <si>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</si>
  <si>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</si>
  <si>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</si>
  <si>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</si>
  <si>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</si>
  <si>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</si>
  <si>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</si>
  <si>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</si>
  <si>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</si>
  <si>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</si>
  <si>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</si>
  <si>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</si>
  <si>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</si>
  <si>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Urban</t>
  </si>
  <si>
    <t xml:space="preserve">Histogram </t>
  </si>
  <si>
    <t>Ghana DHS 2022</t>
  </si>
  <si>
    <t>QH101_92 Source of drinking water: Sachet water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</si>
  <si>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</si>
  <si>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</si>
  <si>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</si>
  <si>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</si>
  <si>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bio-digester (Biofil)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</si>
  <si>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</si>
  <si>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</si>
  <si>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</si>
  <si>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</si>
  <si>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</si>
  <si>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</si>
  <si>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</si>
  <si>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</si>
  <si>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</si>
  <si>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</si>
  <si>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</si>
  <si>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bio-digester (Biofil)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</si>
  <si>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</si>
  <si>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</si>
  <si>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</si>
  <si>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</si>
  <si>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QH109_51_sh Type of toilet facility: Hanging toilet/hanging latrine - shared</t>
  </si>
  <si>
    <t>QH109_96_sh Type of toilet facility: Other - shared</t>
  </si>
  <si>
    <t>QH117_1 Type of cookstove: Electric stove</t>
  </si>
  <si>
    <t>QH117_2 Type of cookstove: Solar cooker</t>
  </si>
  <si>
    <t>QH117_3 Type of cookstove: Liquefied petroleum gas (LPG)/cooking gas stove</t>
  </si>
  <si>
    <t>QH117_4 Type of cookstove: Piped natural gas stove</t>
  </si>
  <si>
    <t>QH117_5 Type of cookstove: Biogas stove</t>
  </si>
  <si>
    <t>QH117_7 Type of cookstove: Manufactured solid fuel stove</t>
  </si>
  <si>
    <t>QH117_8 Type of cookstove: Traditional solid fuel stove</t>
  </si>
  <si>
    <t>QH117_9 Type of cookstove: Three stone stove/open fire</t>
  </si>
  <si>
    <t>QH117_95 Type of cookstove: No food cooked in household</t>
  </si>
  <si>
    <t>QH120_3 Type of cooking fuel: Alcohol/ethanol, Gasoline/diesel, Kerosene/paraffin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</si>
  <si>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</si>
  <si>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</si>
  <si>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</si>
  <si>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</si>
  <si>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</si>
  <si>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QH120_9 Type of cooking fuel: Animal dung/waste, biomas or woodchips, Garbage/plastic, Sawdust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</si>
  <si>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</si>
  <si>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</si>
  <si>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</si>
  <si>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Three stone stove/open fire</t>
  </si>
  <si>
    <t>QH123_95 Heat source for home: No space heating in household</t>
  </si>
  <si>
    <t>QH125_1 Type of fuel for home heat: Electricity</t>
  </si>
  <si>
    <t>QH125_6 Type of fuel for home heat: Liquefied petroleum gas (LPG)/cooking gas, Alcohol/ethanol</t>
  </si>
  <si>
    <t>QH125_10 Type of fuel for home heat: Coal/lignite, Charcoal</t>
  </si>
  <si>
    <t>QH125_11 Type of fuel for home heat: Wood</t>
  </si>
  <si>
    <t>QH125_12 Type of fuel for home heat: Straw/shrubs/grass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</si>
  <si>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</si>
  <si>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</si>
  <si>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</si>
  <si>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</si>
  <si>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QH126_7 Type of light at home: Kerosene or paraffin lamp</t>
  </si>
  <si>
    <t>QH126_8 Type of light at home: Charcoal</t>
  </si>
  <si>
    <t>QH126_9 Type of light at home: Wood</t>
  </si>
  <si>
    <t>QH126_10 Type of light at home: Straw/shrubs/grass</t>
  </si>
  <si>
    <t>QH126_11 Type of light at home: Agricultural crop</t>
  </si>
  <si>
    <t>QH126_13 Type of light at home: Oil lamp</t>
  </si>
  <si>
    <t>QH126_14 Type of light at home: Candle</t>
  </si>
  <si>
    <t>QH126_95 Type of light at home: No lighting in household</t>
  </si>
  <si>
    <t>QH126_96 Type of light at home: Other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</si>
  <si>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</si>
  <si>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</si>
  <si>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</si>
  <si>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</si>
  <si>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</si>
  <si>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</si>
  <si>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Freezer</t>
  </si>
  <si>
    <t>QH132H Generator</t>
  </si>
  <si>
    <t>QH132I Washing machine</t>
  </si>
  <si>
    <t>QH132J Camera</t>
  </si>
  <si>
    <t>QH132K Video/DVD/VCD</t>
  </si>
  <si>
    <t>QH132L Sewing machine</t>
  </si>
  <si>
    <t>QH132M Bed</t>
  </si>
  <si>
    <t>QH132N Table</t>
  </si>
  <si>
    <t>QH132O Chair</t>
  </si>
  <si>
    <t>QH132P Cabinet</t>
  </si>
  <si>
    <t>QH133A Watch</t>
  </si>
  <si>
    <t>QH133C Bicycle</t>
  </si>
  <si>
    <t>QH133D Motorcycle or scooter</t>
  </si>
  <si>
    <t>QH133E Animal-drawn cart</t>
  </si>
  <si>
    <t>QH133F Car or Truck</t>
  </si>
  <si>
    <t>QH133G Boat with motor</t>
  </si>
  <si>
    <t>QH133H Boat without motor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</si>
  <si>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</si>
  <si>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</si>
  <si>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</si>
  <si>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</si>
  <si>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</t>
  </si>
  <si>
    <t>QH152_22 Main floor material: Palm/bamboo</t>
  </si>
  <si>
    <t>QH152_31 Main floor material: Parquet or polished wood</t>
  </si>
  <si>
    <t>QH152_32 Main floor material: Vinyl or asphalt strips</t>
  </si>
  <si>
    <t>QH152_33 Main floor material: Ceramic/Marble/Porcelain/Tiles/Terrazo</t>
  </si>
  <si>
    <t>QH152_34 Main floor material: Cement</t>
  </si>
  <si>
    <t>QH152_35 Main floor material: Woolen carpet/Synthetic carpet</t>
  </si>
  <si>
    <t>QH152_36 Main floor material: Linoleum/rubber carpet</t>
  </si>
  <si>
    <t>QH153_11 Main roof material: No roof</t>
  </si>
  <si>
    <t>QH153_12 Main roof material: Thatch/palm leaf</t>
  </si>
  <si>
    <t>QH153_21 Main roof material: Rustic mat</t>
  </si>
  <si>
    <t>QH153_22 Main roof material: Palm/bamboo</t>
  </si>
  <si>
    <t>QH153_23 Main roof material: Wood planks</t>
  </si>
  <si>
    <t>QH153_31 Main roof material: Zinc/aluminum</t>
  </si>
  <si>
    <t>QH153_32 Main roof material: Wood</t>
  </si>
  <si>
    <t>QH153_33 Main roof material: Ceramic tiles</t>
  </si>
  <si>
    <t>QH153_34 Main roof material: Cement</t>
  </si>
  <si>
    <t>QH153_35 Main roof material: Roofing shingles</t>
  </si>
  <si>
    <t>QH153_36 Main roof material: Asbestos/slate roofing sheets</t>
  </si>
  <si>
    <t>QH153_96 Main roof material: Other</t>
  </si>
  <si>
    <t>QH154_11 Main wall material: No walls</t>
  </si>
  <si>
    <t>QH154_12 Main wall material: Cane/palm/trunks</t>
  </si>
  <si>
    <t>QH154_13 Main wall material: Dirt</t>
  </si>
  <si>
    <t>QH154_21 Main wall material: Bamboo with mud</t>
  </si>
  <si>
    <t>QH154_22 Main wall material: Stone with mud</t>
  </si>
  <si>
    <t>QH154_23 Main wall material: Uncovered adobe</t>
  </si>
  <si>
    <t>QH154_24 Main wall material: Plywood</t>
  </si>
  <si>
    <t>QH154_25 Main wall material: Cardboard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</si>
  <si>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</si>
  <si>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</si>
  <si>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</si>
  <si>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</si>
  <si>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</si>
  <si>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</si>
  <si>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</si>
  <si>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</si>
  <si>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</si>
  <si>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</si>
  <si>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</si>
  <si>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</si>
  <si>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</si>
  <si>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</si>
  <si>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</si>
  <si>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</si>
  <si>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</si>
  <si>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</si>
  <si>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</si>
  <si>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</si>
  <si>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</si>
  <si>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</si>
  <si>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</si>
  <si>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</si>
  <si>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</si>
  <si>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</si>
  <si>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Chickens/poultry: 1-9</t>
  </si>
  <si>
    <t>QH129F_2 Chickens/poultry: 10-29</t>
  </si>
  <si>
    <t>QH129F_3 Chickens/poultry: 30+</t>
  </si>
  <si>
    <t>QH129G_1 Rabbits: 1-9</t>
  </si>
  <si>
    <t>QH129G_2 Rabbits: 10-29</t>
  </si>
  <si>
    <t>QH129G_3 Rabbits: 30+</t>
  </si>
  <si>
    <t>QH129H_1 Grascutters: 1-9</t>
  </si>
  <si>
    <t>QH129H_2 Grascutters: 10-29</t>
  </si>
  <si>
    <t>QH129I_1 Pigs: 1-4</t>
  </si>
  <si>
    <t>QH129I_2 Pigs: 5-9</t>
  </si>
  <si>
    <t>QH129I_3 Pigs: 10+</t>
  </si>
  <si>
    <t>1 Lowest</t>
  </si>
  <si>
    <t>2 Second</t>
  </si>
  <si>
    <t>3 Middle</t>
  </si>
  <si>
    <t>4 Fourth</t>
  </si>
  <si>
    <t>5 Highest</t>
  </si>
  <si>
    <t>QH129H_3 Grascutters: 30+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</si>
</sst>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6" formatCode="###0.000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38E1A3B6-853B-400D-B21F-17E8E32D497E}"/>
    <cellStyle name="Normal_Composite" xfId="4" xr:uid="{8F44DA5B-D511-41EC-9F38-8B9F667976D2}"/>
    <cellStyle name="Normal_Composite_1" xfId="8" xr:uid="{BAD970E5-5E61-447C-ABF0-26276B77559F}"/>
    <cellStyle name="Normal_Rural" xfId="3" xr:uid="{EE000338-8BD4-4032-A8F7-324A5FFB29F0}"/>
    <cellStyle name="Normal_Rural_1" xfId="7" xr:uid="{F75328AE-0181-4B7A-9CEA-BC31E262167D}"/>
    <cellStyle name="Normal_Urban" xfId="2" xr:uid="{8457067D-AB85-457C-BD5A-9E373EDCBE95}"/>
    <cellStyle name="Normal_Urban_1" xfId="6" xr:uid="{EAD3ED1D-BB0E-4D6E-93D2-65774B7A8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50</xdr:row>
      <xdr:rowOff>19050</xdr:rowOff>
    </xdr:from>
    <xdr:to>
      <xdr:col>4</xdr:col>
      <xdr:colOff>209550</xdr:colOff>
      <xdr:row>75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0DEDEA-468C-0465-38D9-F74B53D4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72</v>
      </c>
    </row>
    <row r="4" spans="1:12" ht="15.75" thickBot="1" x14ac:dyDescent="0.25">
      <c r="H4" s="12" t="s">
        <v>6</v>
      </c>
      <c r="I4" s="12"/>
      <c r="J4" s="33"/>
    </row>
    <row r="5" spans="1:12" ht="16.5" thickTop="1" thickBot="1" x14ac:dyDescent="0.25">
      <c r="B5" s="12" t="s">
        <v>0</v>
      </c>
      <c r="C5" s="12"/>
      <c r="D5" s="12"/>
      <c r="E5" s="12"/>
      <c r="F5" s="12"/>
      <c r="G5" s="3"/>
      <c r="H5" s="34" t="s">
        <v>45</v>
      </c>
      <c r="I5" s="35" t="s">
        <v>4</v>
      </c>
      <c r="J5" s="33"/>
      <c r="K5" s="10" t="s">
        <v>8</v>
      </c>
      <c r="L5" s="10"/>
    </row>
    <row r="6" spans="1:12" ht="27" thickTop="1" thickBot="1" x14ac:dyDescent="0.25">
      <c r="B6" s="13" t="s">
        <v>45</v>
      </c>
      <c r="C6" s="14" t="s">
        <v>1</v>
      </c>
      <c r="D6" s="15" t="s">
        <v>200</v>
      </c>
      <c r="E6" s="15" t="s">
        <v>201</v>
      </c>
      <c r="F6" s="16" t="s">
        <v>2</v>
      </c>
      <c r="G6" s="7"/>
      <c r="H6" s="36"/>
      <c r="I6" s="37" t="s">
        <v>5</v>
      </c>
      <c r="J6" s="33"/>
      <c r="K6" s="1" t="s">
        <v>9</v>
      </c>
      <c r="L6" s="1" t="s">
        <v>10</v>
      </c>
    </row>
    <row r="7" spans="1:12" ht="15.75" thickTop="1" x14ac:dyDescent="0.2">
      <c r="B7" s="17" t="s">
        <v>60</v>
      </c>
      <c r="C7" s="18">
        <v>2.5595271287570401E-2</v>
      </c>
      <c r="D7" s="19">
        <v>0.15792892133350594</v>
      </c>
      <c r="E7" s="20">
        <v>17933</v>
      </c>
      <c r="F7" s="21">
        <v>0</v>
      </c>
      <c r="G7" s="7"/>
      <c r="H7" s="17" t="s">
        <v>60</v>
      </c>
      <c r="I7" s="38">
        <v>2.0505627124758247E-2</v>
      </c>
      <c r="J7" s="33"/>
      <c r="K7" s="9">
        <f>((1-C7)/D7)*I7</f>
        <v>0.12651754895092293</v>
      </c>
      <c r="L7" s="9">
        <f>((0-C7)/D7)*I7</f>
        <v>-3.3233120618332171E-3</v>
      </c>
    </row>
    <row r="8" spans="1:12" x14ac:dyDescent="0.2">
      <c r="B8" s="22" t="s">
        <v>61</v>
      </c>
      <c r="C8" s="23">
        <v>5.0186806446216467E-2</v>
      </c>
      <c r="D8" s="24">
        <v>0.21833632124447747</v>
      </c>
      <c r="E8" s="25">
        <v>17933</v>
      </c>
      <c r="F8" s="26">
        <v>0</v>
      </c>
      <c r="G8" s="7"/>
      <c r="H8" s="22" t="s">
        <v>61</v>
      </c>
      <c r="I8" s="39">
        <v>1.342047439198015E-2</v>
      </c>
      <c r="J8" s="33"/>
      <c r="K8" s="9">
        <f t="shared" ref="K8:K18" si="0">((1-C8)/D8)*I8</f>
        <v>5.8382149010289118E-2</v>
      </c>
      <c r="L8" s="9">
        <f t="shared" ref="L8:L71" si="1">((0-C8)/D8)*I8</f>
        <v>-3.0848314512569833E-3</v>
      </c>
    </row>
    <row r="9" spans="1:12" x14ac:dyDescent="0.2">
      <c r="B9" s="22" t="s">
        <v>62</v>
      </c>
      <c r="C9" s="23">
        <v>4.0037918920426026E-2</v>
      </c>
      <c r="D9" s="24">
        <v>0.19605363382872451</v>
      </c>
      <c r="E9" s="25">
        <v>17933</v>
      </c>
      <c r="F9" s="26">
        <v>0</v>
      </c>
      <c r="G9" s="7"/>
      <c r="H9" s="22" t="s">
        <v>62</v>
      </c>
      <c r="I9" s="39">
        <v>7.9897203421718541E-4</v>
      </c>
      <c r="J9" s="33"/>
      <c r="K9" s="9">
        <f t="shared" si="0"/>
        <v>3.9121073234559779E-3</v>
      </c>
      <c r="L9" s="9">
        <f t="shared" si="1"/>
        <v>-1.6316544050196875E-4</v>
      </c>
    </row>
    <row r="10" spans="1:12" x14ac:dyDescent="0.2">
      <c r="B10" s="22" t="s">
        <v>63</v>
      </c>
      <c r="C10" s="23">
        <v>0.12764177772821056</v>
      </c>
      <c r="D10" s="24">
        <v>0.33369981096799145</v>
      </c>
      <c r="E10" s="25">
        <v>17933</v>
      </c>
      <c r="F10" s="26">
        <v>0</v>
      </c>
      <c r="G10" s="7"/>
      <c r="H10" s="22" t="s">
        <v>63</v>
      </c>
      <c r="I10" s="39">
        <v>-7.8454847106137898E-3</v>
      </c>
      <c r="J10" s="33"/>
      <c r="K10" s="9">
        <f t="shared" si="0"/>
        <v>-2.0509670278680604E-2</v>
      </c>
      <c r="L10" s="9">
        <f t="shared" si="1"/>
        <v>3.0009355195538163E-3</v>
      </c>
    </row>
    <row r="11" spans="1:12" x14ac:dyDescent="0.2">
      <c r="B11" s="22" t="s">
        <v>47</v>
      </c>
      <c r="C11" s="23">
        <v>0.25996765739140132</v>
      </c>
      <c r="D11" s="24">
        <v>0.43862877591227378</v>
      </c>
      <c r="E11" s="25">
        <v>17933</v>
      </c>
      <c r="F11" s="26">
        <v>0</v>
      </c>
      <c r="G11" s="7"/>
      <c r="H11" s="22" t="s">
        <v>47</v>
      </c>
      <c r="I11" s="39">
        <v>-3.7612115437949657E-2</v>
      </c>
      <c r="J11" s="33"/>
      <c r="K11" s="9">
        <f t="shared" si="0"/>
        <v>-6.3457263696665878E-2</v>
      </c>
      <c r="L11" s="9">
        <f t="shared" si="1"/>
        <v>2.229204757394743E-2</v>
      </c>
    </row>
    <row r="12" spans="1:12" x14ac:dyDescent="0.2">
      <c r="B12" s="22" t="s">
        <v>64</v>
      </c>
      <c r="C12" s="23">
        <v>4.7231361177717056E-2</v>
      </c>
      <c r="D12" s="24">
        <v>0.21213926843111705</v>
      </c>
      <c r="E12" s="25">
        <v>17933</v>
      </c>
      <c r="F12" s="26">
        <v>0</v>
      </c>
      <c r="G12" s="7"/>
      <c r="H12" s="22" t="s">
        <v>64</v>
      </c>
      <c r="I12" s="39">
        <v>-1.0082885409206023E-2</v>
      </c>
      <c r="J12" s="33"/>
      <c r="K12" s="9">
        <f t="shared" si="0"/>
        <v>-4.5284671139749981E-2</v>
      </c>
      <c r="L12" s="9">
        <f t="shared" si="1"/>
        <v>2.2448856640154649E-3</v>
      </c>
    </row>
    <row r="13" spans="1:12" x14ac:dyDescent="0.2">
      <c r="B13" s="22" t="s">
        <v>65</v>
      </c>
      <c r="C13" s="23">
        <v>2.9944794512909163E-2</v>
      </c>
      <c r="D13" s="24">
        <v>0.17043979493553305</v>
      </c>
      <c r="E13" s="25">
        <v>17933</v>
      </c>
      <c r="F13" s="26">
        <v>0</v>
      </c>
      <c r="G13" s="7"/>
      <c r="H13" s="22" t="s">
        <v>65</v>
      </c>
      <c r="I13" s="39">
        <v>-1.6898737791405542E-2</v>
      </c>
      <c r="J13" s="33"/>
      <c r="K13" s="9">
        <f t="shared" si="0"/>
        <v>-9.6178879861447436E-2</v>
      </c>
      <c r="L13" s="9">
        <f t="shared" si="1"/>
        <v>2.9689617432511659E-3</v>
      </c>
    </row>
    <row r="14" spans="1:12" x14ac:dyDescent="0.2">
      <c r="B14" s="22" t="s">
        <v>66</v>
      </c>
      <c r="C14" s="23">
        <v>1.8401829030279373E-3</v>
      </c>
      <c r="D14" s="24">
        <v>4.2859060432198753E-2</v>
      </c>
      <c r="E14" s="25">
        <v>17933</v>
      </c>
      <c r="F14" s="26">
        <v>0</v>
      </c>
      <c r="G14" s="7"/>
      <c r="H14" s="22" t="s">
        <v>66</v>
      </c>
      <c r="I14" s="39">
        <v>-1.9057442390591659E-3</v>
      </c>
      <c r="J14" s="33"/>
      <c r="K14" s="9">
        <f t="shared" si="0"/>
        <v>-4.4383551620366606E-2</v>
      </c>
      <c r="L14" s="9">
        <f t="shared" si="1"/>
        <v>8.1824424774977543E-5</v>
      </c>
    </row>
    <row r="15" spans="1:12" x14ac:dyDescent="0.2">
      <c r="B15" s="22" t="s">
        <v>67</v>
      </c>
      <c r="C15" s="23">
        <v>9.8700719344225734E-3</v>
      </c>
      <c r="D15" s="24">
        <v>9.8859489167505615E-2</v>
      </c>
      <c r="E15" s="25">
        <v>17933</v>
      </c>
      <c r="F15" s="26">
        <v>0</v>
      </c>
      <c r="G15" s="7"/>
      <c r="H15" s="22" t="s">
        <v>67</v>
      </c>
      <c r="I15" s="39">
        <v>-1.338120676156293E-2</v>
      </c>
      <c r="J15" s="33"/>
      <c r="K15" s="9">
        <f t="shared" si="0"/>
        <v>-0.13401984371786352</v>
      </c>
      <c r="L15" s="9">
        <f t="shared" si="1"/>
        <v>1.3359716342679568E-3</v>
      </c>
    </row>
    <row r="16" spans="1:12" x14ac:dyDescent="0.2">
      <c r="B16" s="22" t="s">
        <v>48</v>
      </c>
      <c r="C16" s="23">
        <v>7.6395472034796203E-3</v>
      </c>
      <c r="D16" s="24">
        <v>8.7072425578192197E-2</v>
      </c>
      <c r="E16" s="25">
        <v>17933</v>
      </c>
      <c r="F16" s="26">
        <v>0</v>
      </c>
      <c r="G16" s="7"/>
      <c r="H16" s="22" t="s">
        <v>48</v>
      </c>
      <c r="I16" s="39">
        <v>-2.1968982849107344E-3</v>
      </c>
      <c r="J16" s="33"/>
      <c r="K16" s="9">
        <f t="shared" si="0"/>
        <v>-2.503794929663632E-2</v>
      </c>
      <c r="L16" s="9">
        <f t="shared" si="1"/>
        <v>1.9275112686216995E-4</v>
      </c>
    </row>
    <row r="17" spans="2:12" x14ac:dyDescent="0.2">
      <c r="B17" s="22" t="s">
        <v>68</v>
      </c>
      <c r="C17" s="23">
        <v>1.4498410751129203E-3</v>
      </c>
      <c r="D17" s="24">
        <v>3.8050226949584848E-2</v>
      </c>
      <c r="E17" s="25">
        <v>17933</v>
      </c>
      <c r="F17" s="26">
        <v>0</v>
      </c>
      <c r="G17" s="7"/>
      <c r="H17" s="22" t="s">
        <v>68</v>
      </c>
      <c r="I17" s="39">
        <v>3.3660867330235619E-3</v>
      </c>
      <c r="J17" s="33"/>
      <c r="K17" s="9">
        <f t="shared" si="0"/>
        <v>8.8336041902433507E-2</v>
      </c>
      <c r="L17" s="9">
        <f t="shared" si="1"/>
        <v>-1.2825917738667957E-4</v>
      </c>
    </row>
    <row r="18" spans="2:12" x14ac:dyDescent="0.2">
      <c r="B18" s="22" t="s">
        <v>69</v>
      </c>
      <c r="C18" s="23">
        <v>2.788155913678693E-4</v>
      </c>
      <c r="D18" s="24">
        <v>1.6695909600634516E-2</v>
      </c>
      <c r="E18" s="25">
        <v>17933</v>
      </c>
      <c r="F18" s="26">
        <v>0</v>
      </c>
      <c r="G18" s="7"/>
      <c r="H18" s="22" t="s">
        <v>69</v>
      </c>
      <c r="I18" s="39">
        <v>-1.9628238704837444E-3</v>
      </c>
      <c r="J18" s="33"/>
      <c r="K18" s="9">
        <f t="shared" si="0"/>
        <v>-0.11753038028613724</v>
      </c>
      <c r="L18" s="9">
        <f t="shared" si="1"/>
        <v>3.2778441623755364E-5</v>
      </c>
    </row>
    <row r="19" spans="2:12" ht="24" x14ac:dyDescent="0.2">
      <c r="B19" s="22" t="s">
        <v>49</v>
      </c>
      <c r="C19" s="23">
        <v>9.9425639881782185E-2</v>
      </c>
      <c r="D19" s="24">
        <v>0.29924099875198712</v>
      </c>
      <c r="E19" s="25">
        <v>17933</v>
      </c>
      <c r="F19" s="26">
        <v>0</v>
      </c>
      <c r="G19" s="7"/>
      <c r="H19" s="22" t="s">
        <v>49</v>
      </c>
      <c r="I19" s="39">
        <v>-4.406723318327372E-2</v>
      </c>
      <c r="J19" s="33"/>
      <c r="K19" s="9">
        <f>((1-C19)/D19)*I19</f>
        <v>-0.13262160095615405</v>
      </c>
      <c r="L19" s="9">
        <f t="shared" si="1"/>
        <v>1.4641753220112857E-2</v>
      </c>
    </row>
    <row r="20" spans="2:12" x14ac:dyDescent="0.2">
      <c r="B20" s="22" t="s">
        <v>50</v>
      </c>
      <c r="C20" s="23">
        <v>1.5111805052138516E-2</v>
      </c>
      <c r="D20" s="24">
        <v>0.12200109996808636</v>
      </c>
      <c r="E20" s="25">
        <v>17933</v>
      </c>
      <c r="F20" s="26">
        <v>0</v>
      </c>
      <c r="G20" s="7"/>
      <c r="H20" s="22" t="s">
        <v>50</v>
      </c>
      <c r="I20" s="39">
        <v>2.1518904047942228E-2</v>
      </c>
      <c r="J20" s="33"/>
      <c r="K20" s="9">
        <f t="shared" ref="K20:K83" si="2">((1-C20)/D20)*I20</f>
        <v>0.17371740558550708</v>
      </c>
      <c r="L20" s="9">
        <f t="shared" si="1"/>
        <v>-2.6654635326504596E-3</v>
      </c>
    </row>
    <row r="21" spans="2:12" x14ac:dyDescent="0.2">
      <c r="B21" s="22" t="s">
        <v>73</v>
      </c>
      <c r="C21" s="23">
        <v>0.28377850889421735</v>
      </c>
      <c r="D21" s="24">
        <v>0.45084321129764027</v>
      </c>
      <c r="E21" s="25">
        <v>17933</v>
      </c>
      <c r="F21" s="26">
        <v>0</v>
      </c>
      <c r="G21" s="7"/>
      <c r="H21" s="22" t="s">
        <v>73</v>
      </c>
      <c r="I21" s="39">
        <v>6.6257284491365198E-2</v>
      </c>
      <c r="J21" s="33"/>
      <c r="K21" s="9">
        <f t="shared" si="2"/>
        <v>0.10525808064945352</v>
      </c>
      <c r="L21" s="9">
        <f t="shared" si="1"/>
        <v>-4.1704949581522023E-2</v>
      </c>
    </row>
    <row r="22" spans="2:12" x14ac:dyDescent="0.2">
      <c r="B22" s="22" t="s">
        <v>74</v>
      </c>
      <c r="C22" s="23">
        <v>5.1302068811687942E-3</v>
      </c>
      <c r="D22" s="24">
        <v>7.1443491537713164E-2</v>
      </c>
      <c r="E22" s="25">
        <v>17933</v>
      </c>
      <c r="F22" s="26">
        <v>0</v>
      </c>
      <c r="G22" s="7"/>
      <c r="H22" s="22" t="s">
        <v>74</v>
      </c>
      <c r="I22" s="39">
        <v>1.3167479390577566E-2</v>
      </c>
      <c r="J22" s="33"/>
      <c r="K22" s="9">
        <f t="shared" si="2"/>
        <v>0.18336068430089625</v>
      </c>
      <c r="L22" s="9">
        <f t="shared" si="1"/>
        <v>-9.4552900373759624E-4</v>
      </c>
    </row>
    <row r="23" spans="2:12" x14ac:dyDescent="0.2">
      <c r="B23" s="22" t="s">
        <v>75</v>
      </c>
      <c r="C23" s="23">
        <v>9.6804773322924226E-2</v>
      </c>
      <c r="D23" s="24">
        <v>0.29569999159183014</v>
      </c>
      <c r="E23" s="25">
        <v>17933</v>
      </c>
      <c r="F23" s="26">
        <v>0</v>
      </c>
      <c r="G23" s="7"/>
      <c r="H23" s="22" t="s">
        <v>75</v>
      </c>
      <c r="I23" s="39">
        <v>5.4108175247112963E-2</v>
      </c>
      <c r="J23" s="33"/>
      <c r="K23" s="9">
        <f t="shared" si="2"/>
        <v>0.16526968886376309</v>
      </c>
      <c r="L23" s="9">
        <f t="shared" si="1"/>
        <v>-1.7713661781039253E-2</v>
      </c>
    </row>
    <row r="24" spans="2:12" x14ac:dyDescent="0.2">
      <c r="B24" s="22" t="s">
        <v>76</v>
      </c>
      <c r="C24" s="23">
        <v>9.8143088161489998E-3</v>
      </c>
      <c r="D24" s="24">
        <v>9.8582605433989542E-2</v>
      </c>
      <c r="E24" s="25">
        <v>17933</v>
      </c>
      <c r="F24" s="26">
        <v>0</v>
      </c>
      <c r="G24" s="7"/>
      <c r="H24" s="22" t="s">
        <v>76</v>
      </c>
      <c r="I24" s="39">
        <v>9.4840528106885317E-3</v>
      </c>
      <c r="J24" s="33"/>
      <c r="K24" s="9">
        <f t="shared" si="2"/>
        <v>9.5259943133313943E-2</v>
      </c>
      <c r="L24" s="9">
        <f t="shared" si="1"/>
        <v>-9.4417694382290104E-4</v>
      </c>
    </row>
    <row r="25" spans="2:12" x14ac:dyDescent="0.2">
      <c r="B25" s="22" t="s">
        <v>77</v>
      </c>
      <c r="C25" s="23">
        <v>1.1152623654714772E-4</v>
      </c>
      <c r="D25" s="24">
        <v>1.0560303837939846E-2</v>
      </c>
      <c r="E25" s="25">
        <v>17933</v>
      </c>
      <c r="F25" s="26">
        <v>0</v>
      </c>
      <c r="G25" s="7"/>
      <c r="H25" s="22" t="s">
        <v>77</v>
      </c>
      <c r="I25" s="39">
        <v>4.6955092959395786E-4</v>
      </c>
      <c r="J25" s="33"/>
      <c r="K25" s="9">
        <f t="shared" si="2"/>
        <v>4.4458811938644469E-2</v>
      </c>
      <c r="L25" s="9">
        <f t="shared" si="1"/>
        <v>-4.9588770217661562E-6</v>
      </c>
    </row>
    <row r="26" spans="2:12" x14ac:dyDescent="0.2">
      <c r="B26" s="22" t="s">
        <v>78</v>
      </c>
      <c r="C26" s="23">
        <v>1.3438911503931297E-2</v>
      </c>
      <c r="D26" s="24">
        <v>0.11514793323069829</v>
      </c>
      <c r="E26" s="25">
        <v>17933</v>
      </c>
      <c r="F26" s="26">
        <v>0</v>
      </c>
      <c r="G26" s="7"/>
      <c r="H26" s="22" t="s">
        <v>78</v>
      </c>
      <c r="I26" s="39">
        <v>1.7739691594742344E-2</v>
      </c>
      <c r="J26" s="33"/>
      <c r="K26" s="9">
        <f t="shared" si="2"/>
        <v>0.15198960987193599</v>
      </c>
      <c r="L26" s="9">
        <f t="shared" si="1"/>
        <v>-2.0703988231481219E-3</v>
      </c>
    </row>
    <row r="27" spans="2:12" x14ac:dyDescent="0.2">
      <c r="B27" s="22" t="s">
        <v>79</v>
      </c>
      <c r="C27" s="23">
        <v>2.8606479674343391E-2</v>
      </c>
      <c r="D27" s="24">
        <v>0.1667024254029808</v>
      </c>
      <c r="E27" s="25">
        <v>17933</v>
      </c>
      <c r="F27" s="26">
        <v>0</v>
      </c>
      <c r="G27" s="7"/>
      <c r="H27" s="22" t="s">
        <v>79</v>
      </c>
      <c r="I27" s="39">
        <v>5.7045651207006318E-3</v>
      </c>
      <c r="J27" s="33"/>
      <c r="K27" s="9">
        <f t="shared" si="2"/>
        <v>3.3241133601558601E-2</v>
      </c>
      <c r="L27" s="9">
        <f t="shared" si="1"/>
        <v>-9.7891512845003242E-4</v>
      </c>
    </row>
    <row r="28" spans="2:12" x14ac:dyDescent="0.2">
      <c r="B28" s="22" t="s">
        <v>80</v>
      </c>
      <c r="C28" s="23">
        <v>5.0075280209669323E-2</v>
      </c>
      <c r="D28" s="24">
        <v>0.21810639421023328</v>
      </c>
      <c r="E28" s="25">
        <v>17933</v>
      </c>
      <c r="F28" s="26">
        <v>0</v>
      </c>
      <c r="G28" s="7"/>
      <c r="H28" s="22" t="s">
        <v>80</v>
      </c>
      <c r="I28" s="39">
        <v>-3.0909889615201359E-3</v>
      </c>
      <c r="J28" s="33"/>
      <c r="K28" s="9">
        <f t="shared" si="2"/>
        <v>-1.3462268420781848E-2</v>
      </c>
      <c r="L28" s="9">
        <f t="shared" si="1"/>
        <v>7.0966346004473725E-4</v>
      </c>
    </row>
    <row r="29" spans="2:12" x14ac:dyDescent="0.2">
      <c r="B29" s="22" t="s">
        <v>81</v>
      </c>
      <c r="C29" s="23">
        <v>3.975910332905816E-2</v>
      </c>
      <c r="D29" s="24">
        <v>0.19539817320604477</v>
      </c>
      <c r="E29" s="25">
        <v>17933</v>
      </c>
      <c r="F29" s="26">
        <v>0</v>
      </c>
      <c r="G29" s="7"/>
      <c r="H29" s="22" t="s">
        <v>81</v>
      </c>
      <c r="I29" s="39">
        <v>-1.2785825940645713E-2</v>
      </c>
      <c r="J29" s="33"/>
      <c r="K29" s="9">
        <f t="shared" si="2"/>
        <v>-6.2833100046323337E-2</v>
      </c>
      <c r="L29" s="9">
        <f t="shared" si="1"/>
        <v>2.6016260355997993E-3</v>
      </c>
    </row>
    <row r="30" spans="2:12" x14ac:dyDescent="0.2">
      <c r="B30" s="22" t="s">
        <v>82</v>
      </c>
      <c r="C30" s="23">
        <v>2.788155913678693E-4</v>
      </c>
      <c r="D30" s="24">
        <v>1.6695909600634613E-2</v>
      </c>
      <c r="E30" s="25">
        <v>17933</v>
      </c>
      <c r="F30" s="26">
        <v>0</v>
      </c>
      <c r="G30" s="7"/>
      <c r="H30" s="22" t="s">
        <v>82</v>
      </c>
      <c r="I30" s="39">
        <v>-1.5311145547229935E-3</v>
      </c>
      <c r="J30" s="33"/>
      <c r="K30" s="9">
        <f t="shared" si="2"/>
        <v>-9.1680399135293883E-2</v>
      </c>
      <c r="L30" s="9">
        <f t="shared" si="1"/>
        <v>2.5569053752592003E-5</v>
      </c>
    </row>
    <row r="31" spans="2:12" x14ac:dyDescent="0.2">
      <c r="B31" s="22" t="s">
        <v>83</v>
      </c>
      <c r="C31" s="23">
        <v>7.2492053755646017E-4</v>
      </c>
      <c r="D31" s="24">
        <v>2.6915338090928682E-2</v>
      </c>
      <c r="E31" s="25">
        <v>17933</v>
      </c>
      <c r="F31" s="26">
        <v>0</v>
      </c>
      <c r="G31" s="7"/>
      <c r="H31" s="22" t="s">
        <v>83</v>
      </c>
      <c r="I31" s="39">
        <v>-2.7300184630050456E-3</v>
      </c>
      <c r="J31" s="33"/>
      <c r="K31" s="9">
        <f t="shared" si="2"/>
        <v>-0.10135631242442912</v>
      </c>
      <c r="L31" s="9">
        <f t="shared" si="1"/>
        <v>7.3528574861472015E-5</v>
      </c>
    </row>
    <row r="32" spans="2:12" x14ac:dyDescent="0.2">
      <c r="B32" s="22" t="s">
        <v>84</v>
      </c>
      <c r="C32" s="23">
        <v>0.28695700663581108</v>
      </c>
      <c r="D32" s="24">
        <v>0.45235394709889593</v>
      </c>
      <c r="E32" s="25">
        <v>17933</v>
      </c>
      <c r="F32" s="26">
        <v>0</v>
      </c>
      <c r="G32" s="7"/>
      <c r="H32" s="22" t="s">
        <v>84</v>
      </c>
      <c r="I32" s="39">
        <v>-6.1852792318614548E-2</v>
      </c>
      <c r="J32" s="33"/>
      <c r="K32" s="9">
        <f t="shared" si="2"/>
        <v>-9.7498210119864939E-2</v>
      </c>
      <c r="L32" s="9">
        <f t="shared" si="1"/>
        <v>3.9237177545696805E-2</v>
      </c>
    </row>
    <row r="33" spans="2:12" x14ac:dyDescent="0.2">
      <c r="B33" s="22" t="s">
        <v>85</v>
      </c>
      <c r="C33" s="23">
        <v>2.2305247309429549E-4</v>
      </c>
      <c r="D33" s="24">
        <v>1.4933691998602302E-2</v>
      </c>
      <c r="E33" s="25">
        <v>17933</v>
      </c>
      <c r="F33" s="26">
        <v>0</v>
      </c>
      <c r="G33" s="7"/>
      <c r="H33" s="22" t="s">
        <v>85</v>
      </c>
      <c r="I33" s="39">
        <v>1.0073313450548601E-3</v>
      </c>
      <c r="J33" s="33"/>
      <c r="K33" s="9">
        <f t="shared" si="2"/>
        <v>6.7438558221327924E-2</v>
      </c>
      <c r="L33" s="9">
        <f t="shared" si="1"/>
        <v>-1.5045693172252313E-5</v>
      </c>
    </row>
    <row r="34" spans="2:12" x14ac:dyDescent="0.2">
      <c r="B34" s="22" t="s">
        <v>86</v>
      </c>
      <c r="C34" s="23">
        <v>2.6208665588579711E-3</v>
      </c>
      <c r="D34" s="24">
        <v>5.112869439097259E-2</v>
      </c>
      <c r="E34" s="25">
        <v>17933</v>
      </c>
      <c r="F34" s="26">
        <v>0</v>
      </c>
      <c r="G34" s="7"/>
      <c r="H34" s="22" t="s">
        <v>86</v>
      </c>
      <c r="I34" s="39">
        <v>4.7318801977182801E-3</v>
      </c>
      <c r="J34" s="33"/>
      <c r="K34" s="9">
        <f t="shared" si="2"/>
        <v>9.230586908905776E-2</v>
      </c>
      <c r="L34" s="9">
        <f t="shared" si="1"/>
        <v>-2.4255707520886251E-4</v>
      </c>
    </row>
    <row r="35" spans="2:12" x14ac:dyDescent="0.2">
      <c r="B35" s="22" t="s">
        <v>87</v>
      </c>
      <c r="C35" s="23">
        <v>7.2436290637372447E-2</v>
      </c>
      <c r="D35" s="24">
        <v>0.25921616718188961</v>
      </c>
      <c r="E35" s="25">
        <v>17933</v>
      </c>
      <c r="F35" s="26">
        <v>0</v>
      </c>
      <c r="G35" s="7"/>
      <c r="H35" s="22" t="s">
        <v>87</v>
      </c>
      <c r="I35" s="39">
        <v>2.5688207198444741E-2</v>
      </c>
      <c r="J35" s="33"/>
      <c r="K35" s="9">
        <f t="shared" si="2"/>
        <v>9.1921152198603612E-2</v>
      </c>
      <c r="L35" s="9">
        <f t="shared" si="1"/>
        <v>-7.178404274737653E-3</v>
      </c>
    </row>
    <row r="36" spans="2:12" x14ac:dyDescent="0.2">
      <c r="B36" s="22" t="s">
        <v>88</v>
      </c>
      <c r="C36" s="23">
        <v>1.8401829030279374E-2</v>
      </c>
      <c r="D36" s="24">
        <v>0.13440315857614657</v>
      </c>
      <c r="E36" s="25">
        <v>17933</v>
      </c>
      <c r="F36" s="26">
        <v>0</v>
      </c>
      <c r="G36" s="7"/>
      <c r="H36" s="22" t="s">
        <v>88</v>
      </c>
      <c r="I36" s="39">
        <v>8.1898757139354517E-3</v>
      </c>
      <c r="J36" s="33"/>
      <c r="K36" s="9">
        <f t="shared" si="2"/>
        <v>5.9813825109725799E-2</v>
      </c>
      <c r="L36" s="9">
        <f t="shared" si="1"/>
        <v>-1.1213180870425219E-3</v>
      </c>
    </row>
    <row r="37" spans="2:12" x14ac:dyDescent="0.2">
      <c r="B37" s="22" t="s">
        <v>89</v>
      </c>
      <c r="C37" s="23">
        <v>9.4797301065075563E-4</v>
      </c>
      <c r="D37" s="24">
        <v>3.0775431314382613E-2</v>
      </c>
      <c r="E37" s="25">
        <v>17933</v>
      </c>
      <c r="F37" s="26">
        <v>0</v>
      </c>
      <c r="G37" s="7"/>
      <c r="H37" s="22" t="s">
        <v>89</v>
      </c>
      <c r="I37" s="39">
        <v>1.5503634362195114E-3</v>
      </c>
      <c r="J37" s="33"/>
      <c r="K37" s="9">
        <f t="shared" si="2"/>
        <v>5.0328904173681376E-2</v>
      </c>
      <c r="L37" s="9">
        <f t="shared" si="1"/>
        <v>-4.7755713940197779E-5</v>
      </c>
    </row>
    <row r="38" spans="2:12" x14ac:dyDescent="0.2">
      <c r="B38" s="22" t="s">
        <v>90</v>
      </c>
      <c r="C38" s="23">
        <v>6.9146266659231579E-3</v>
      </c>
      <c r="D38" s="24">
        <v>8.2868555799789342E-2</v>
      </c>
      <c r="E38" s="25">
        <v>17933</v>
      </c>
      <c r="F38" s="26">
        <v>0</v>
      </c>
      <c r="G38" s="7"/>
      <c r="H38" s="22" t="s">
        <v>90</v>
      </c>
      <c r="I38" s="39">
        <v>8.3438488570100056E-3</v>
      </c>
      <c r="J38" s="33"/>
      <c r="K38" s="9">
        <f t="shared" si="2"/>
        <v>9.9991536925372076E-2</v>
      </c>
      <c r="L38" s="9">
        <f t="shared" si="1"/>
        <v>-6.9621823677613209E-4</v>
      </c>
    </row>
    <row r="39" spans="2:12" x14ac:dyDescent="0.2">
      <c r="B39" s="22" t="s">
        <v>91</v>
      </c>
      <c r="C39" s="23">
        <v>0.13946355880220823</v>
      </c>
      <c r="D39" s="24">
        <v>0.34643926923375634</v>
      </c>
      <c r="E39" s="25">
        <v>17933</v>
      </c>
      <c r="F39" s="26">
        <v>0</v>
      </c>
      <c r="G39" s="7"/>
      <c r="H39" s="22" t="s">
        <v>91</v>
      </c>
      <c r="I39" s="39">
        <v>1.3954263185089383E-2</v>
      </c>
      <c r="J39" s="33"/>
      <c r="K39" s="9">
        <f t="shared" si="2"/>
        <v>3.4661636388373177E-2</v>
      </c>
      <c r="L39" s="9">
        <f t="shared" si="1"/>
        <v>-5.6174671207439939E-3</v>
      </c>
    </row>
    <row r="40" spans="2:12" x14ac:dyDescent="0.2">
      <c r="B40" s="22" t="s">
        <v>92</v>
      </c>
      <c r="C40" s="23">
        <v>0.13271622149110579</v>
      </c>
      <c r="D40" s="24">
        <v>0.3392772389705967</v>
      </c>
      <c r="E40" s="25">
        <v>17933</v>
      </c>
      <c r="F40" s="26">
        <v>0</v>
      </c>
      <c r="G40" s="7"/>
      <c r="H40" s="22" t="s">
        <v>92</v>
      </c>
      <c r="I40" s="39">
        <v>8.50229816504131E-4</v>
      </c>
      <c r="J40" s="33"/>
      <c r="K40" s="9">
        <f t="shared" si="2"/>
        <v>2.1734158474525081E-3</v>
      </c>
      <c r="L40" s="9">
        <f t="shared" si="1"/>
        <v>-3.3258726399646175E-4</v>
      </c>
    </row>
    <row r="41" spans="2:12" ht="24" x14ac:dyDescent="0.2">
      <c r="B41" s="22" t="s">
        <v>93</v>
      </c>
      <c r="C41" s="23">
        <v>9.1507277086934707E-2</v>
      </c>
      <c r="D41" s="24">
        <v>0.28833718348432763</v>
      </c>
      <c r="E41" s="25">
        <v>17933</v>
      </c>
      <c r="F41" s="26">
        <v>0</v>
      </c>
      <c r="G41" s="7"/>
      <c r="H41" s="22" t="s">
        <v>93</v>
      </c>
      <c r="I41" s="39">
        <v>-1.2118755692264034E-2</v>
      </c>
      <c r="J41" s="33"/>
      <c r="K41" s="9">
        <f t="shared" si="2"/>
        <v>-3.8183772290962925E-2</v>
      </c>
      <c r="L41" s="9">
        <f t="shared" si="1"/>
        <v>3.8460330425650726E-3</v>
      </c>
    </row>
    <row r="42" spans="2:12" x14ac:dyDescent="0.2">
      <c r="B42" s="22" t="s">
        <v>94</v>
      </c>
      <c r="C42" s="23">
        <v>7.8068365583003406E-4</v>
      </c>
      <c r="D42" s="24">
        <v>2.7930587008772049E-2</v>
      </c>
      <c r="E42" s="25">
        <v>17933</v>
      </c>
      <c r="F42" s="26">
        <v>0</v>
      </c>
      <c r="G42" s="7"/>
      <c r="H42" s="22" t="s">
        <v>94</v>
      </c>
      <c r="I42" s="39">
        <v>-9.5651166187220662E-4</v>
      </c>
      <c r="J42" s="33"/>
      <c r="K42" s="9">
        <f t="shared" si="2"/>
        <v>-3.421929258239359E-2</v>
      </c>
      <c r="L42" s="9">
        <f t="shared" si="1"/>
        <v>2.6735314256013746E-5</v>
      </c>
    </row>
    <row r="43" spans="2:12" x14ac:dyDescent="0.2">
      <c r="B43" s="22" t="s">
        <v>95</v>
      </c>
      <c r="C43" s="23">
        <v>6.6915741928288627E-4</v>
      </c>
      <c r="D43" s="24">
        <v>2.5860141899181694E-2</v>
      </c>
      <c r="E43" s="25">
        <v>17933</v>
      </c>
      <c r="F43" s="26">
        <v>0</v>
      </c>
      <c r="G43" s="7"/>
      <c r="H43" s="22" t="s">
        <v>95</v>
      </c>
      <c r="I43" s="39">
        <v>-1.9699837728971068E-3</v>
      </c>
      <c r="J43" s="33"/>
      <c r="K43" s="9">
        <f t="shared" si="2"/>
        <v>-7.6127406853165852E-2</v>
      </c>
      <c r="L43" s="9">
        <f t="shared" si="1"/>
        <v>5.0975329626582789E-5</v>
      </c>
    </row>
    <row r="44" spans="2:12" x14ac:dyDescent="0.2">
      <c r="B44" s="22" t="s">
        <v>96</v>
      </c>
      <c r="C44" s="23">
        <v>1.6171304299336419E-3</v>
      </c>
      <c r="D44" s="24">
        <v>4.0182152188942971E-2</v>
      </c>
      <c r="E44" s="25">
        <v>17933</v>
      </c>
      <c r="F44" s="26">
        <v>0</v>
      </c>
      <c r="G44" s="7"/>
      <c r="H44" s="22" t="s">
        <v>96</v>
      </c>
      <c r="I44" s="39">
        <v>1.7494901055748299E-3</v>
      </c>
      <c r="J44" s="33"/>
      <c r="K44" s="9">
        <f t="shared" si="2"/>
        <v>4.3468576388719926E-2</v>
      </c>
      <c r="L44" s="9">
        <f t="shared" si="1"/>
        <v>-7.0408216894150908E-5</v>
      </c>
    </row>
    <row r="45" spans="2:12" x14ac:dyDescent="0.2">
      <c r="B45" s="22" t="s">
        <v>97</v>
      </c>
      <c r="C45" s="23">
        <v>8.2529415044889313E-3</v>
      </c>
      <c r="D45" s="24">
        <v>9.0472575392400778E-2</v>
      </c>
      <c r="E45" s="25">
        <v>17933</v>
      </c>
      <c r="F45" s="26">
        <v>0</v>
      </c>
      <c r="G45" s="7"/>
      <c r="H45" s="22" t="s">
        <v>97</v>
      </c>
      <c r="I45" s="39">
        <v>6.9876874426449062E-3</v>
      </c>
      <c r="J45" s="33"/>
      <c r="K45" s="9">
        <f t="shared" si="2"/>
        <v>7.6598001514514097E-2</v>
      </c>
      <c r="L45" s="9">
        <f t="shared" si="1"/>
        <v>-6.3741941097262222E-4</v>
      </c>
    </row>
    <row r="46" spans="2:12" x14ac:dyDescent="0.2">
      <c r="B46" s="22" t="s">
        <v>98</v>
      </c>
      <c r="C46" s="23">
        <v>2.788155913678693E-4</v>
      </c>
      <c r="D46" s="24">
        <v>1.6695909600633926E-2</v>
      </c>
      <c r="E46" s="25">
        <v>17933</v>
      </c>
      <c r="F46" s="26">
        <v>0</v>
      </c>
      <c r="G46" s="7"/>
      <c r="H46" s="22" t="s">
        <v>98</v>
      </c>
      <c r="I46" s="39">
        <v>-1.1283343771063845E-3</v>
      </c>
      <c r="J46" s="33"/>
      <c r="K46" s="9">
        <f t="shared" si="2"/>
        <v>-6.7562642998913999E-2</v>
      </c>
      <c r="L46" s="9">
        <f t="shared" si="1"/>
        <v>1.8842771920714527E-5</v>
      </c>
    </row>
    <row r="47" spans="2:12" ht="24" x14ac:dyDescent="0.2">
      <c r="B47" s="22" t="s">
        <v>99</v>
      </c>
      <c r="C47" s="23">
        <v>0.19533820331232921</v>
      </c>
      <c r="D47" s="24">
        <v>0.39647188430089125</v>
      </c>
      <c r="E47" s="25">
        <v>17933</v>
      </c>
      <c r="F47" s="26">
        <v>0</v>
      </c>
      <c r="G47" s="7"/>
      <c r="H47" s="22" t="s">
        <v>99</v>
      </c>
      <c r="I47" s="39">
        <v>6.7986823918602557E-2</v>
      </c>
      <c r="J47" s="33"/>
      <c r="K47" s="9">
        <f t="shared" si="2"/>
        <v>0.13798305012698747</v>
      </c>
      <c r="L47" s="9">
        <f t="shared" si="1"/>
        <v>-3.3496508980931178E-2</v>
      </c>
    </row>
    <row r="48" spans="2:12" x14ac:dyDescent="0.2">
      <c r="B48" s="22" t="s">
        <v>100</v>
      </c>
      <c r="C48" s="23">
        <v>5.018680644621647E-4</v>
      </c>
      <c r="D48" s="24">
        <v>2.2397414273773189E-2</v>
      </c>
      <c r="E48" s="25">
        <v>17933</v>
      </c>
      <c r="F48" s="26">
        <v>0</v>
      </c>
      <c r="G48" s="7"/>
      <c r="H48" s="22" t="s">
        <v>100</v>
      </c>
      <c r="I48" s="39">
        <v>1.2554124424498112E-3</v>
      </c>
      <c r="J48" s="33"/>
      <c r="K48" s="9">
        <f t="shared" si="2"/>
        <v>5.6023538061111627E-2</v>
      </c>
      <c r="L48" s="9">
        <f t="shared" si="1"/>
        <v>-2.8130542431935096E-5</v>
      </c>
    </row>
    <row r="49" spans="2:12" x14ac:dyDescent="0.2">
      <c r="B49" s="22" t="s">
        <v>101</v>
      </c>
      <c r="C49" s="23">
        <v>1.6171304299336417E-3</v>
      </c>
      <c r="D49" s="24">
        <v>4.018215218894601E-2</v>
      </c>
      <c r="E49" s="25">
        <v>17933</v>
      </c>
      <c r="F49" s="26">
        <v>0</v>
      </c>
      <c r="G49" s="7"/>
      <c r="H49" s="22" t="s">
        <v>101</v>
      </c>
      <c r="I49" s="39">
        <v>5.1259370921577369E-3</v>
      </c>
      <c r="J49" s="33"/>
      <c r="K49" s="9">
        <f t="shared" si="2"/>
        <v>0.12736121647341558</v>
      </c>
      <c r="L49" s="9">
        <f t="shared" si="1"/>
        <v>-2.0629330192856635E-4</v>
      </c>
    </row>
    <row r="50" spans="2:12" x14ac:dyDescent="0.2">
      <c r="B50" s="22" t="s">
        <v>102</v>
      </c>
      <c r="C50" s="23">
        <v>5.3365304187810179E-2</v>
      </c>
      <c r="D50" s="24">
        <v>0.22476713653091002</v>
      </c>
      <c r="E50" s="25">
        <v>17933</v>
      </c>
      <c r="F50" s="26">
        <v>0</v>
      </c>
      <c r="G50" s="7"/>
      <c r="H50" s="22" t="s">
        <v>102</v>
      </c>
      <c r="I50" s="39">
        <v>1.3687917484914098E-2</v>
      </c>
      <c r="J50" s="33"/>
      <c r="K50" s="9">
        <f t="shared" si="2"/>
        <v>5.7648363566940301E-2</v>
      </c>
      <c r="L50" s="9">
        <f t="shared" si="1"/>
        <v>-3.2498517868497804E-3</v>
      </c>
    </row>
    <row r="51" spans="2:12" x14ac:dyDescent="0.2">
      <c r="B51" s="22" t="s">
        <v>103</v>
      </c>
      <c r="C51" s="23">
        <v>0.23933530363017899</v>
      </c>
      <c r="D51" s="24">
        <v>0.4266896630182242</v>
      </c>
      <c r="E51" s="25">
        <v>17933</v>
      </c>
      <c r="F51" s="26">
        <v>0</v>
      </c>
      <c r="G51" s="7"/>
      <c r="H51" s="22" t="s">
        <v>103</v>
      </c>
      <c r="I51" s="39">
        <v>2.028849017643539E-2</v>
      </c>
      <c r="J51" s="33"/>
      <c r="K51" s="9">
        <f t="shared" si="2"/>
        <v>3.6168530802212516E-2</v>
      </c>
      <c r="L51" s="9">
        <f t="shared" si="1"/>
        <v>-1.1380055289428643E-2</v>
      </c>
    </row>
    <row r="52" spans="2:12" x14ac:dyDescent="0.2">
      <c r="B52" s="22" t="s">
        <v>104</v>
      </c>
      <c r="C52" s="23">
        <v>0.46651424747671888</v>
      </c>
      <c r="D52" s="24">
        <v>0.49889135430924575</v>
      </c>
      <c r="E52" s="25">
        <v>17933</v>
      </c>
      <c r="F52" s="26">
        <v>0</v>
      </c>
      <c r="G52" s="7"/>
      <c r="H52" s="22" t="s">
        <v>104</v>
      </c>
      <c r="I52" s="39">
        <v>-7.973957520652411E-2</v>
      </c>
      <c r="J52" s="33"/>
      <c r="K52" s="9">
        <f t="shared" si="2"/>
        <v>-8.5268920612663557E-2</v>
      </c>
      <c r="L52" s="9">
        <f t="shared" si="1"/>
        <v>7.4564627348755436E-2</v>
      </c>
    </row>
    <row r="53" spans="2:12" x14ac:dyDescent="0.2">
      <c r="B53" s="22" t="s">
        <v>105</v>
      </c>
      <c r="C53" s="23">
        <v>3.4796185802710086E-2</v>
      </c>
      <c r="D53" s="24">
        <v>0.18326833929512831</v>
      </c>
      <c r="E53" s="25">
        <v>17933</v>
      </c>
      <c r="F53" s="26">
        <v>0</v>
      </c>
      <c r="G53" s="7"/>
      <c r="H53" s="22" t="s">
        <v>105</v>
      </c>
      <c r="I53" s="39">
        <v>1.3400718275899757E-3</v>
      </c>
      <c r="J53" s="33"/>
      <c r="K53" s="9">
        <f t="shared" si="2"/>
        <v>7.0576426035337588E-3</v>
      </c>
      <c r="L53" s="9">
        <f t="shared" si="1"/>
        <v>-2.5443231755763272E-4</v>
      </c>
    </row>
    <row r="54" spans="2:12" ht="24" x14ac:dyDescent="0.2">
      <c r="B54" s="22" t="s">
        <v>106</v>
      </c>
      <c r="C54" s="23">
        <v>2.788155913678693E-4</v>
      </c>
      <c r="D54" s="24">
        <v>1.6695909600634339E-2</v>
      </c>
      <c r="E54" s="25">
        <v>17933</v>
      </c>
      <c r="F54" s="26">
        <v>0</v>
      </c>
      <c r="G54" s="7"/>
      <c r="H54" s="22" t="s">
        <v>106</v>
      </c>
      <c r="I54" s="39">
        <v>8.0249150710206977E-4</v>
      </c>
      <c r="J54" s="33"/>
      <c r="K54" s="9">
        <f t="shared" si="2"/>
        <v>4.8051755139322763E-2</v>
      </c>
      <c r="L54" s="9">
        <f t="shared" si="1"/>
        <v>-1.3401315021007018E-5</v>
      </c>
    </row>
    <row r="55" spans="2:12" x14ac:dyDescent="0.2">
      <c r="B55" s="22" t="s">
        <v>107</v>
      </c>
      <c r="C55" s="23">
        <v>6.1339430100931249E-4</v>
      </c>
      <c r="D55" s="24">
        <v>2.4759891642433831E-2</v>
      </c>
      <c r="E55" s="25">
        <v>17933</v>
      </c>
      <c r="F55" s="26">
        <v>0</v>
      </c>
      <c r="G55" s="7"/>
      <c r="H55" s="22" t="s">
        <v>107</v>
      </c>
      <c r="I55" s="39">
        <v>7.1933004359450161E-4</v>
      </c>
      <c r="J55" s="33"/>
      <c r="K55" s="9">
        <f t="shared" si="2"/>
        <v>2.9034408592207843E-2</v>
      </c>
      <c r="L55" s="9">
        <f t="shared" si="1"/>
        <v>-1.7820471739442376E-5</v>
      </c>
    </row>
    <row r="56" spans="2:12" x14ac:dyDescent="0.2">
      <c r="B56" s="22" t="s">
        <v>108</v>
      </c>
      <c r="C56" s="23">
        <v>0.26727262588523953</v>
      </c>
      <c r="D56" s="24">
        <v>0.44254817871333996</v>
      </c>
      <c r="E56" s="25">
        <v>17933</v>
      </c>
      <c r="F56" s="26">
        <v>0</v>
      </c>
      <c r="G56" s="7"/>
      <c r="H56" s="22" t="s">
        <v>108</v>
      </c>
      <c r="I56" s="39">
        <v>3.1387666980540616E-2</v>
      </c>
      <c r="J56" s="33"/>
      <c r="K56" s="9">
        <f t="shared" si="2"/>
        <v>5.1968585370989431E-2</v>
      </c>
      <c r="L56" s="9">
        <f t="shared" si="1"/>
        <v>-1.8956273187454523E-2</v>
      </c>
    </row>
    <row r="57" spans="2:12" x14ac:dyDescent="0.2">
      <c r="B57" s="22" t="s">
        <v>109</v>
      </c>
      <c r="C57" s="23">
        <v>0.48346623543188533</v>
      </c>
      <c r="D57" s="24">
        <v>0.49974049359807116</v>
      </c>
      <c r="E57" s="25">
        <v>17933</v>
      </c>
      <c r="F57" s="26">
        <v>0</v>
      </c>
      <c r="G57" s="7"/>
      <c r="H57" s="22" t="s">
        <v>109</v>
      </c>
      <c r="I57" s="39">
        <v>-8.2438834421072263E-2</v>
      </c>
      <c r="J57" s="33"/>
      <c r="K57" s="9">
        <f t="shared" si="2"/>
        <v>-8.5209107598096565E-2</v>
      </c>
      <c r="L57" s="9">
        <f t="shared" si="1"/>
        <v>7.9754179302115633E-2</v>
      </c>
    </row>
    <row r="58" spans="2:12" x14ac:dyDescent="0.2">
      <c r="B58" s="22" t="s">
        <v>110</v>
      </c>
      <c r="C58" s="23">
        <v>5.7436011821781086E-3</v>
      </c>
      <c r="D58" s="24">
        <v>7.5570699923592582E-2</v>
      </c>
      <c r="E58" s="25">
        <v>17933</v>
      </c>
      <c r="F58" s="26">
        <v>0</v>
      </c>
      <c r="G58" s="7"/>
      <c r="H58" s="22" t="s">
        <v>110</v>
      </c>
      <c r="I58" s="39">
        <v>-7.2787360755761981E-3</v>
      </c>
      <c r="J58" s="33"/>
      <c r="K58" s="9">
        <f t="shared" si="2"/>
        <v>-9.5763701087389866E-2</v>
      </c>
      <c r="L58" s="9">
        <f t="shared" si="1"/>
        <v>5.5320590084134377E-4</v>
      </c>
    </row>
    <row r="59" spans="2:12" x14ac:dyDescent="0.2">
      <c r="B59" s="22" t="s">
        <v>111</v>
      </c>
      <c r="C59" s="23">
        <v>1.4498410751129205E-3</v>
      </c>
      <c r="D59" s="24">
        <v>3.8050226949585098E-2</v>
      </c>
      <c r="E59" s="25">
        <v>17933</v>
      </c>
      <c r="F59" s="26">
        <v>0</v>
      </c>
      <c r="G59" s="7"/>
      <c r="H59" s="22" t="s">
        <v>111</v>
      </c>
      <c r="I59" s="39">
        <v>-5.5118469459949646E-3</v>
      </c>
      <c r="J59" s="33"/>
      <c r="K59" s="9">
        <f t="shared" si="2"/>
        <v>-0.14464711737949149</v>
      </c>
      <c r="L59" s="9">
        <f t="shared" si="1"/>
        <v>2.1001982754603109E-4</v>
      </c>
    </row>
    <row r="60" spans="2:12" ht="24" x14ac:dyDescent="0.2">
      <c r="B60" s="22" t="s">
        <v>112</v>
      </c>
      <c r="C60" s="23">
        <v>3.9034182791501703E-4</v>
      </c>
      <c r="D60" s="24">
        <v>1.9753764718829218E-2</v>
      </c>
      <c r="E60" s="25">
        <v>17933</v>
      </c>
      <c r="F60" s="26">
        <v>0</v>
      </c>
      <c r="G60" s="7"/>
      <c r="H60" s="22" t="s">
        <v>112</v>
      </c>
      <c r="I60" s="39">
        <v>-6.0015475360699439E-4</v>
      </c>
      <c r="J60" s="33"/>
      <c r="K60" s="9">
        <f t="shared" si="2"/>
        <v>-3.0369931840465707E-2</v>
      </c>
      <c r="L60" s="9">
        <f t="shared" si="1"/>
        <v>1.185928388281044E-5</v>
      </c>
    </row>
    <row r="61" spans="2:12" x14ac:dyDescent="0.2">
      <c r="B61" s="22" t="s">
        <v>113</v>
      </c>
      <c r="C61" s="23">
        <v>9.4797301065075563E-4</v>
      </c>
      <c r="D61" s="24">
        <v>3.0775431314384601E-2</v>
      </c>
      <c r="E61" s="25">
        <v>17933</v>
      </c>
      <c r="F61" s="26">
        <v>0</v>
      </c>
      <c r="G61" s="7"/>
      <c r="H61" s="22" t="s">
        <v>113</v>
      </c>
      <c r="I61" s="39">
        <v>-2.2964570567088308E-3</v>
      </c>
      <c r="J61" s="33"/>
      <c r="K61" s="9">
        <f t="shared" si="2"/>
        <v>-7.4549079555112308E-2</v>
      </c>
      <c r="L61" s="9">
        <f t="shared" si="1"/>
        <v>7.0737572696858073E-5</v>
      </c>
    </row>
    <row r="62" spans="2:12" x14ac:dyDescent="0.2">
      <c r="B62" s="22" t="s">
        <v>114</v>
      </c>
      <c r="C62" s="23">
        <v>1.115262365471477E-3</v>
      </c>
      <c r="D62" s="24">
        <v>3.3377847143582509E-2</v>
      </c>
      <c r="E62" s="25">
        <v>17933</v>
      </c>
      <c r="F62" s="26">
        <v>0</v>
      </c>
      <c r="G62" s="7"/>
      <c r="H62" s="22" t="s">
        <v>114</v>
      </c>
      <c r="I62" s="39">
        <v>-1.7646312148270915E-3</v>
      </c>
      <c r="J62" s="33"/>
      <c r="K62" s="9">
        <f t="shared" si="2"/>
        <v>-5.2809373248722619E-2</v>
      </c>
      <c r="L62" s="9">
        <f t="shared" si="1"/>
        <v>5.8962064700187139E-5</v>
      </c>
    </row>
    <row r="63" spans="2:12" x14ac:dyDescent="0.2">
      <c r="B63" s="22" t="s">
        <v>115</v>
      </c>
      <c r="C63" s="23">
        <v>1.6505883008977863E-2</v>
      </c>
      <c r="D63" s="24">
        <v>0.12741406560000909</v>
      </c>
      <c r="E63" s="25">
        <v>17933</v>
      </c>
      <c r="F63" s="26">
        <v>0</v>
      </c>
      <c r="G63" s="7"/>
      <c r="H63" s="22" t="s">
        <v>115</v>
      </c>
      <c r="I63" s="39">
        <v>-1.8764200876000003E-2</v>
      </c>
      <c r="J63" s="33"/>
      <c r="K63" s="9">
        <f t="shared" si="2"/>
        <v>-0.14483864936480351</v>
      </c>
      <c r="L63" s="9">
        <f t="shared" si="1"/>
        <v>2.430812508475468E-3</v>
      </c>
    </row>
    <row r="64" spans="2:12" x14ac:dyDescent="0.2">
      <c r="B64" s="22" t="s">
        <v>116</v>
      </c>
      <c r="C64" s="23">
        <v>1.3940779568393465E-2</v>
      </c>
      <c r="D64" s="24">
        <v>0.11724845764530373</v>
      </c>
      <c r="E64" s="25">
        <v>17933</v>
      </c>
      <c r="F64" s="26">
        <v>0</v>
      </c>
      <c r="G64" s="7"/>
      <c r="H64" s="22" t="s">
        <v>116</v>
      </c>
      <c r="I64" s="39">
        <v>-1.9973604830784739E-2</v>
      </c>
      <c r="J64" s="33"/>
      <c r="K64" s="9">
        <f t="shared" si="2"/>
        <v>-0.16797796409598606</v>
      </c>
      <c r="L64" s="9">
        <f t="shared" si="1"/>
        <v>2.3748510447320313E-3</v>
      </c>
    </row>
    <row r="65" spans="2:12" x14ac:dyDescent="0.2">
      <c r="B65" s="22" t="s">
        <v>117</v>
      </c>
      <c r="C65" s="23">
        <v>0.96749010204650643</v>
      </c>
      <c r="D65" s="24">
        <v>0.17735489422050732</v>
      </c>
      <c r="E65" s="25">
        <v>17933</v>
      </c>
      <c r="F65" s="26">
        <v>0</v>
      </c>
      <c r="G65" s="7"/>
      <c r="H65" s="22" t="s">
        <v>117</v>
      </c>
      <c r="I65" s="39">
        <v>2.7415491126485884E-2</v>
      </c>
      <c r="J65" s="33"/>
      <c r="K65" s="9">
        <f t="shared" si="2"/>
        <v>5.0253748157568891E-3</v>
      </c>
      <c r="L65" s="9">
        <f t="shared" si="1"/>
        <v>-0.14955446492861407</v>
      </c>
    </row>
    <row r="66" spans="2:12" x14ac:dyDescent="0.2">
      <c r="B66" s="22" t="s">
        <v>118</v>
      </c>
      <c r="C66" s="23">
        <v>1.0037361289243296E-3</v>
      </c>
      <c r="D66" s="24">
        <v>3.1666773771603818E-2</v>
      </c>
      <c r="E66" s="25">
        <v>17933</v>
      </c>
      <c r="F66" s="26">
        <v>0</v>
      </c>
      <c r="G66" s="7"/>
      <c r="H66" s="22" t="s">
        <v>118</v>
      </c>
      <c r="I66" s="39">
        <v>-9.8454640423148942E-4</v>
      </c>
      <c r="J66" s="33"/>
      <c r="K66" s="9">
        <f t="shared" si="2"/>
        <v>-3.1059626930386403E-2</v>
      </c>
      <c r="L66" s="9">
        <f t="shared" si="1"/>
        <v>3.1206993287577744E-5</v>
      </c>
    </row>
    <row r="67" spans="2:12" ht="24" x14ac:dyDescent="0.2">
      <c r="B67" s="22" t="s">
        <v>119</v>
      </c>
      <c r="C67" s="23">
        <v>3.3457870964144314E-4</v>
      </c>
      <c r="D67" s="24">
        <v>1.8288942524883361E-2</v>
      </c>
      <c r="E67" s="25">
        <v>17933</v>
      </c>
      <c r="F67" s="26">
        <v>0</v>
      </c>
      <c r="G67" s="7"/>
      <c r="H67" s="22" t="s">
        <v>119</v>
      </c>
      <c r="I67" s="39">
        <v>-1.1706696438836812E-4</v>
      </c>
      <c r="J67" s="33"/>
      <c r="K67" s="9">
        <f t="shared" si="2"/>
        <v>-6.3988279319734899E-3</v>
      </c>
      <c r="L67" s="9">
        <f t="shared" si="1"/>
        <v>2.1416281358755475E-6</v>
      </c>
    </row>
    <row r="68" spans="2:12" x14ac:dyDescent="0.2">
      <c r="B68" s="22" t="s">
        <v>120</v>
      </c>
      <c r="C68" s="23">
        <v>1.7453856019628618E-2</v>
      </c>
      <c r="D68" s="24">
        <v>0.1309586777457909</v>
      </c>
      <c r="E68" s="25">
        <v>17933</v>
      </c>
      <c r="F68" s="26">
        <v>0</v>
      </c>
      <c r="G68" s="7"/>
      <c r="H68" s="22" t="s">
        <v>120</v>
      </c>
      <c r="I68" s="39">
        <v>-1.8300183616797548E-2</v>
      </c>
      <c r="J68" s="33"/>
      <c r="K68" s="9">
        <f t="shared" si="2"/>
        <v>-0.13730113312323142</v>
      </c>
      <c r="L68" s="9">
        <f t="shared" si="1"/>
        <v>2.4390042376601266E-3</v>
      </c>
    </row>
    <row r="69" spans="2:12" x14ac:dyDescent="0.2">
      <c r="B69" s="22" t="s">
        <v>121</v>
      </c>
      <c r="C69" s="23">
        <v>1.2992806557742709E-2</v>
      </c>
      <c r="D69" s="24">
        <v>0.1132462303180298</v>
      </c>
      <c r="E69" s="25">
        <v>17933</v>
      </c>
      <c r="F69" s="26">
        <v>0</v>
      </c>
      <c r="G69" s="7"/>
      <c r="H69" s="22" t="s">
        <v>121</v>
      </c>
      <c r="I69" s="39">
        <v>-2.0483397300561819E-2</v>
      </c>
      <c r="J69" s="33"/>
      <c r="K69" s="9">
        <f t="shared" si="2"/>
        <v>-0.17852479879475036</v>
      </c>
      <c r="L69" s="9">
        <f t="shared" si="1"/>
        <v>2.3500722101229853E-3</v>
      </c>
    </row>
    <row r="70" spans="2:12" x14ac:dyDescent="0.2">
      <c r="B70" s="22" t="s">
        <v>122</v>
      </c>
      <c r="C70" s="23">
        <v>7.2492053755646017E-4</v>
      </c>
      <c r="D70" s="24">
        <v>2.6915338090927693E-2</v>
      </c>
      <c r="E70" s="25">
        <v>17933</v>
      </c>
      <c r="F70" s="26">
        <v>0</v>
      </c>
      <c r="G70" s="7"/>
      <c r="H70" s="22" t="s">
        <v>122</v>
      </c>
      <c r="I70" s="39">
        <v>-4.1878616486439729E-3</v>
      </c>
      <c r="J70" s="33"/>
      <c r="K70" s="9">
        <f t="shared" si="2"/>
        <v>-0.15548107802283184</v>
      </c>
      <c r="L70" s="9">
        <f t="shared" si="1"/>
        <v>1.1279319276209897E-4</v>
      </c>
    </row>
    <row r="71" spans="2:12" x14ac:dyDescent="0.2">
      <c r="B71" s="22" t="s">
        <v>123</v>
      </c>
      <c r="C71" s="23">
        <v>0.79529359281771039</v>
      </c>
      <c r="D71" s="24">
        <v>0.40349816960822876</v>
      </c>
      <c r="E71" s="25">
        <v>17933</v>
      </c>
      <c r="F71" s="26">
        <v>0</v>
      </c>
      <c r="G71" s="7"/>
      <c r="H71" s="22" t="s">
        <v>123</v>
      </c>
      <c r="I71" s="39">
        <v>7.6007004956688967E-2</v>
      </c>
      <c r="J71" s="33"/>
      <c r="K71" s="9">
        <f t="shared" si="2"/>
        <v>3.8560573695977853E-2</v>
      </c>
      <c r="L71" s="9">
        <f t="shared" si="1"/>
        <v>-0.14980956198638959</v>
      </c>
    </row>
    <row r="72" spans="2:12" x14ac:dyDescent="0.2">
      <c r="B72" s="22" t="s">
        <v>124</v>
      </c>
      <c r="C72" s="23">
        <v>5.2640383650253718E-2</v>
      </c>
      <c r="D72" s="24">
        <v>0.22332074396766927</v>
      </c>
      <c r="E72" s="25">
        <v>17933</v>
      </c>
      <c r="F72" s="26">
        <v>0</v>
      </c>
      <c r="G72" s="7"/>
      <c r="H72" s="22" t="s">
        <v>124</v>
      </c>
      <c r="I72" s="39">
        <v>-3.9388648426902602E-2</v>
      </c>
      <c r="J72" s="33"/>
      <c r="K72" s="9">
        <f t="shared" si="2"/>
        <v>-0.16709247067369484</v>
      </c>
      <c r="L72" s="9">
        <f t="shared" ref="L72:L123" si="3">((0-C72)/D72)*I72</f>
        <v>9.2845542595778388E-3</v>
      </c>
    </row>
    <row r="73" spans="2:12" x14ac:dyDescent="0.2">
      <c r="B73" s="22" t="s">
        <v>125</v>
      </c>
      <c r="C73" s="23">
        <v>5.5149723972564547E-2</v>
      </c>
      <c r="D73" s="24">
        <v>0.22827864069565507</v>
      </c>
      <c r="E73" s="25">
        <v>17933</v>
      </c>
      <c r="F73" s="26">
        <v>0</v>
      </c>
      <c r="G73" s="7"/>
      <c r="H73" s="22" t="s">
        <v>125</v>
      </c>
      <c r="I73" s="39">
        <v>-3.5261133356378802E-2</v>
      </c>
      <c r="J73" s="33"/>
      <c r="K73" s="9">
        <f t="shared" si="2"/>
        <v>-0.14594660053733557</v>
      </c>
      <c r="L73" s="9">
        <f t="shared" si="3"/>
        <v>8.5187197787668124E-3</v>
      </c>
    </row>
    <row r="74" spans="2:12" x14ac:dyDescent="0.2">
      <c r="B74" s="22" t="s">
        <v>126</v>
      </c>
      <c r="C74" s="23">
        <v>8.6600122678860192E-2</v>
      </c>
      <c r="D74" s="24">
        <v>0.28125602672599942</v>
      </c>
      <c r="E74" s="25">
        <v>17933</v>
      </c>
      <c r="F74" s="26">
        <v>0</v>
      </c>
      <c r="G74" s="7"/>
      <c r="H74" s="22" t="s">
        <v>126</v>
      </c>
      <c r="I74" s="39">
        <v>-4.6463567521567301E-2</v>
      </c>
      <c r="J74" s="33"/>
      <c r="K74" s="9">
        <f t="shared" si="2"/>
        <v>-0.15089389325494199</v>
      </c>
      <c r="L74" s="9">
        <f t="shared" si="3"/>
        <v>1.4306362406894072E-2</v>
      </c>
    </row>
    <row r="75" spans="2:12" x14ac:dyDescent="0.2">
      <c r="B75" s="22" t="s">
        <v>127</v>
      </c>
      <c r="C75" s="23">
        <v>1.2267886020186248E-3</v>
      </c>
      <c r="D75" s="24">
        <v>3.5005027084529877E-2</v>
      </c>
      <c r="E75" s="25">
        <v>17933</v>
      </c>
      <c r="F75" s="26">
        <v>0</v>
      </c>
      <c r="G75" s="7"/>
      <c r="H75" s="22" t="s">
        <v>127</v>
      </c>
      <c r="I75" s="39">
        <v>-4.3702419088566084E-3</v>
      </c>
      <c r="J75" s="33"/>
      <c r="K75" s="9">
        <f t="shared" si="2"/>
        <v>-0.12469296296656128</v>
      </c>
      <c r="L75" s="9">
        <f t="shared" si="3"/>
        <v>1.531598004167466E-4</v>
      </c>
    </row>
    <row r="76" spans="2:12" x14ac:dyDescent="0.2">
      <c r="B76" s="22" t="s">
        <v>128</v>
      </c>
      <c r="C76" s="23">
        <v>1.5056041933864943E-3</v>
      </c>
      <c r="D76" s="24">
        <v>3.8773975613195476E-2</v>
      </c>
      <c r="E76" s="25">
        <v>17933</v>
      </c>
      <c r="F76" s="26">
        <v>0</v>
      </c>
      <c r="G76" s="7"/>
      <c r="H76" s="22" t="s">
        <v>128</v>
      </c>
      <c r="I76" s="39">
        <v>4.0366345109346912E-4</v>
      </c>
      <c r="J76" s="33"/>
      <c r="K76" s="9">
        <f t="shared" si="2"/>
        <v>1.0395005601943456E-2</v>
      </c>
      <c r="L76" s="9">
        <f t="shared" si="3"/>
        <v>-1.5674363411843701E-5</v>
      </c>
    </row>
    <row r="77" spans="2:12" x14ac:dyDescent="0.2">
      <c r="B77" s="22" t="s">
        <v>129</v>
      </c>
      <c r="C77" s="23">
        <v>1.5056041933864943E-3</v>
      </c>
      <c r="D77" s="24">
        <v>3.8773975613195288E-2</v>
      </c>
      <c r="E77" s="25">
        <v>17933</v>
      </c>
      <c r="F77" s="26">
        <v>0</v>
      </c>
      <c r="G77" s="7"/>
      <c r="H77" s="22" t="s">
        <v>129</v>
      </c>
      <c r="I77" s="39">
        <v>-4.2472685022237151E-3</v>
      </c>
      <c r="J77" s="33"/>
      <c r="K77" s="9">
        <f t="shared" si="2"/>
        <v>-0.10937423181111983</v>
      </c>
      <c r="L77" s="9">
        <f t="shared" si="3"/>
        <v>1.6492261023680531E-4</v>
      </c>
    </row>
    <row r="78" spans="2:12" x14ac:dyDescent="0.2">
      <c r="B78" s="22" t="s">
        <v>130</v>
      </c>
      <c r="C78" s="23">
        <v>3.9034182791501703E-4</v>
      </c>
      <c r="D78" s="24">
        <v>1.9753764718828316E-2</v>
      </c>
      <c r="E78" s="25">
        <v>17933</v>
      </c>
      <c r="F78" s="26">
        <v>0</v>
      </c>
      <c r="G78" s="7"/>
      <c r="H78" s="22" t="s">
        <v>130</v>
      </c>
      <c r="I78" s="39">
        <v>-1.4895212072464816E-3</v>
      </c>
      <c r="J78" s="33"/>
      <c r="K78" s="9">
        <f t="shared" si="2"/>
        <v>-7.5374988312812238E-2</v>
      </c>
      <c r="L78" s="9">
        <f t="shared" si="3"/>
        <v>2.9433499843226912E-5</v>
      </c>
    </row>
    <row r="79" spans="2:12" x14ac:dyDescent="0.2">
      <c r="B79" s="22" t="s">
        <v>131</v>
      </c>
      <c r="C79" s="23">
        <v>1.0037361289243294E-3</v>
      </c>
      <c r="D79" s="24">
        <v>3.1666773771602902E-2</v>
      </c>
      <c r="E79" s="25">
        <v>17933</v>
      </c>
      <c r="F79" s="26">
        <v>0</v>
      </c>
      <c r="G79" s="7"/>
      <c r="H79" s="22" t="s">
        <v>131</v>
      </c>
      <c r="I79" s="39">
        <v>1.5595145098601295E-3</v>
      </c>
      <c r="J79" s="33"/>
      <c r="K79" s="9">
        <f t="shared" si="2"/>
        <v>4.9198228403049007E-2</v>
      </c>
      <c r="L79" s="9">
        <f t="shared" si="3"/>
        <v>-4.9431655665915836E-5</v>
      </c>
    </row>
    <row r="80" spans="2:12" x14ac:dyDescent="0.2">
      <c r="B80" s="22" t="s">
        <v>132</v>
      </c>
      <c r="C80" s="23">
        <v>2.788155913678693E-4</v>
      </c>
      <c r="D80" s="24">
        <v>1.669590960063427E-2</v>
      </c>
      <c r="E80" s="25">
        <v>17933</v>
      </c>
      <c r="F80" s="26">
        <v>0</v>
      </c>
      <c r="G80" s="7"/>
      <c r="H80" s="22" t="s">
        <v>132</v>
      </c>
      <c r="I80" s="39">
        <v>-2.1571806180544092E-3</v>
      </c>
      <c r="J80" s="33"/>
      <c r="K80" s="9">
        <f t="shared" si="2"/>
        <v>-0.12916811446935311</v>
      </c>
      <c r="L80" s="9">
        <f t="shared" si="3"/>
        <v>3.6024128310283669E-5</v>
      </c>
    </row>
    <row r="81" spans="2:12" x14ac:dyDescent="0.2">
      <c r="B81" s="22" t="s">
        <v>133</v>
      </c>
      <c r="C81" s="23">
        <v>7.2492053755646017E-4</v>
      </c>
      <c r="D81" s="24">
        <v>2.6915338090927783E-2</v>
      </c>
      <c r="E81" s="25">
        <v>17933</v>
      </c>
      <c r="F81" s="26">
        <v>0</v>
      </c>
      <c r="G81" s="7"/>
      <c r="H81" s="22" t="s">
        <v>133</v>
      </c>
      <c r="I81" s="39">
        <v>-2.0048939337424477E-3</v>
      </c>
      <c r="J81" s="33"/>
      <c r="K81" s="9">
        <f t="shared" si="2"/>
        <v>-7.4434901697539704E-2</v>
      </c>
      <c r="L81" s="9">
        <f t="shared" si="3"/>
        <v>5.3998533597545544E-5</v>
      </c>
    </row>
    <row r="82" spans="2:12" x14ac:dyDescent="0.2">
      <c r="B82" s="22" t="s">
        <v>134</v>
      </c>
      <c r="C82" s="23">
        <v>3.2900239781408578E-3</v>
      </c>
      <c r="D82" s="24">
        <v>5.7265893767259483E-2</v>
      </c>
      <c r="E82" s="25">
        <v>17933</v>
      </c>
      <c r="F82" s="26">
        <v>0</v>
      </c>
      <c r="G82" s="7"/>
      <c r="H82" s="22" t="s">
        <v>134</v>
      </c>
      <c r="I82" s="39">
        <v>-6.1585067217596956E-3</v>
      </c>
      <c r="J82" s="33"/>
      <c r="K82" s="9">
        <f t="shared" si="2"/>
        <v>-0.10718849708209691</v>
      </c>
      <c r="L82" s="9">
        <f t="shared" si="3"/>
        <v>3.538167913082532E-4</v>
      </c>
    </row>
    <row r="83" spans="2:12" x14ac:dyDescent="0.2">
      <c r="B83" s="22" t="s">
        <v>135</v>
      </c>
      <c r="C83" s="23">
        <v>3.9034182791501703E-4</v>
      </c>
      <c r="D83" s="24">
        <v>1.9753764718828663E-2</v>
      </c>
      <c r="E83" s="25">
        <v>17933</v>
      </c>
      <c r="F83" s="26">
        <v>0</v>
      </c>
      <c r="G83" s="7"/>
      <c r="H83" s="22" t="s">
        <v>135</v>
      </c>
      <c r="I83" s="39">
        <v>-1.5268532920200393E-3</v>
      </c>
      <c r="J83" s="33"/>
      <c r="K83" s="9">
        <f t="shared" si="2"/>
        <v>-7.7264122512317568E-2</v>
      </c>
      <c r="L83" s="9">
        <f t="shared" si="3"/>
        <v>3.0171195893463292E-5</v>
      </c>
    </row>
    <row r="84" spans="2:12" x14ac:dyDescent="0.2">
      <c r="B84" s="22" t="s">
        <v>136</v>
      </c>
      <c r="C84" s="23">
        <v>0.80527519098868006</v>
      </c>
      <c r="D84" s="24">
        <v>0.39599975038496898</v>
      </c>
      <c r="E84" s="25">
        <v>17933</v>
      </c>
      <c r="F84" s="26">
        <v>0</v>
      </c>
      <c r="G84" s="7"/>
      <c r="H84" s="22" t="s">
        <v>136</v>
      </c>
      <c r="I84" s="39">
        <v>7.5783845989594367E-2</v>
      </c>
      <c r="J84" s="33"/>
      <c r="K84" s="9">
        <f t="shared" ref="K84:K123" si="4">((1-C84)/D84)*I84</f>
        <v>3.7265162218211287E-2</v>
      </c>
      <c r="L84" s="9">
        <f t="shared" si="3"/>
        <v>-0.15410830687090182</v>
      </c>
    </row>
    <row r="85" spans="2:12" x14ac:dyDescent="0.2">
      <c r="B85" s="22" t="s">
        <v>137</v>
      </c>
      <c r="C85" s="23">
        <v>0.49562259521552443</v>
      </c>
      <c r="D85" s="24">
        <v>0.49999477878850029</v>
      </c>
      <c r="E85" s="25">
        <v>17933</v>
      </c>
      <c r="F85" s="26">
        <v>0</v>
      </c>
      <c r="G85" s="7"/>
      <c r="H85" s="22" t="s">
        <v>137</v>
      </c>
      <c r="I85" s="39">
        <v>2.4532537074675981E-2</v>
      </c>
      <c r="J85" s="33"/>
      <c r="K85" s="9">
        <f t="shared" si="4"/>
        <v>2.4747573189635459E-2</v>
      </c>
      <c r="L85" s="9">
        <f t="shared" si="3"/>
        <v>-2.4318013323325588E-2</v>
      </c>
    </row>
    <row r="86" spans="2:12" x14ac:dyDescent="0.2">
      <c r="B86" s="22" t="s">
        <v>138</v>
      </c>
      <c r="C86" s="23">
        <v>0.59817096972062678</v>
      </c>
      <c r="D86" s="24">
        <v>0.49028141389603336</v>
      </c>
      <c r="E86" s="25">
        <v>17933</v>
      </c>
      <c r="F86" s="26">
        <v>0</v>
      </c>
      <c r="G86" s="7"/>
      <c r="H86" s="22" t="s">
        <v>138</v>
      </c>
      <c r="I86" s="39">
        <v>7.6323378298106495E-2</v>
      </c>
      <c r="J86" s="33"/>
      <c r="K86" s="9">
        <f t="shared" si="4"/>
        <v>6.2553766510262607E-2</v>
      </c>
      <c r="L86" s="9">
        <f t="shared" si="3"/>
        <v>-9.3118825056284618E-2</v>
      </c>
    </row>
    <row r="87" spans="2:12" x14ac:dyDescent="0.2">
      <c r="B87" s="22" t="s">
        <v>139</v>
      </c>
      <c r="C87" s="23">
        <v>8.9778620420453911E-3</v>
      </c>
      <c r="D87" s="24">
        <v>9.432791846442462E-2</v>
      </c>
      <c r="E87" s="25">
        <v>17933</v>
      </c>
      <c r="F87" s="26">
        <v>0</v>
      </c>
      <c r="G87" s="7"/>
      <c r="H87" s="22" t="s">
        <v>139</v>
      </c>
      <c r="I87" s="39">
        <v>1.2477031658945308E-2</v>
      </c>
      <c r="J87" s="33"/>
      <c r="K87" s="9">
        <f t="shared" si="4"/>
        <v>0.13108541767176254</v>
      </c>
      <c r="L87" s="9">
        <f t="shared" si="3"/>
        <v>-1.1875282604745538E-3</v>
      </c>
    </row>
    <row r="88" spans="2:12" x14ac:dyDescent="0.2">
      <c r="B88" s="22" t="s">
        <v>140</v>
      </c>
      <c r="C88" s="23">
        <v>0.13438911503931297</v>
      </c>
      <c r="D88" s="24">
        <v>0.34107941598694308</v>
      </c>
      <c r="E88" s="25">
        <v>17933</v>
      </c>
      <c r="F88" s="26">
        <v>0</v>
      </c>
      <c r="G88" s="7"/>
      <c r="H88" s="22" t="s">
        <v>140</v>
      </c>
      <c r="I88" s="39">
        <v>5.4690752237224922E-2</v>
      </c>
      <c r="J88" s="33"/>
      <c r="K88" s="9">
        <f t="shared" si="4"/>
        <v>0.13879732468242004</v>
      </c>
      <c r="L88" s="9">
        <f t="shared" si="3"/>
        <v>-2.1548769727799535E-2</v>
      </c>
    </row>
    <row r="89" spans="2:12" x14ac:dyDescent="0.2">
      <c r="B89" s="22" t="s">
        <v>141</v>
      </c>
      <c r="C89" s="23">
        <v>0.33926281157642335</v>
      </c>
      <c r="D89" s="24">
        <v>0.47347234028363716</v>
      </c>
      <c r="E89" s="25">
        <v>17933</v>
      </c>
      <c r="F89" s="26">
        <v>0</v>
      </c>
      <c r="G89" s="7"/>
      <c r="H89" s="22" t="s">
        <v>141</v>
      </c>
      <c r="I89" s="39">
        <v>7.7606983337570129E-2</v>
      </c>
      <c r="J89" s="33"/>
      <c r="K89" s="9">
        <f t="shared" si="4"/>
        <v>0.10830161682049491</v>
      </c>
      <c r="L89" s="9">
        <f t="shared" si="3"/>
        <v>-5.5608662058898729E-2</v>
      </c>
    </row>
    <row r="90" spans="2:12" x14ac:dyDescent="0.2">
      <c r="B90" s="22" t="s">
        <v>142</v>
      </c>
      <c r="C90" s="23">
        <v>0.12647075224446552</v>
      </c>
      <c r="D90" s="24">
        <v>0.3323884202186832</v>
      </c>
      <c r="E90" s="25">
        <v>17933</v>
      </c>
      <c r="F90" s="26">
        <v>0</v>
      </c>
      <c r="G90" s="7"/>
      <c r="H90" s="22" t="s">
        <v>142</v>
      </c>
      <c r="I90" s="39">
        <v>4.9558118590489635E-2</v>
      </c>
      <c r="J90" s="33"/>
      <c r="K90" s="9">
        <f t="shared" si="4"/>
        <v>0.1302405963001014</v>
      </c>
      <c r="L90" s="9">
        <f t="shared" si="3"/>
        <v>-1.8856410622957547E-2</v>
      </c>
    </row>
    <row r="91" spans="2:12" x14ac:dyDescent="0.2">
      <c r="B91" s="22" t="s">
        <v>143</v>
      </c>
      <c r="C91" s="23">
        <v>1.5279094406959241E-2</v>
      </c>
      <c r="D91" s="24">
        <v>0.12266410526253718</v>
      </c>
      <c r="E91" s="25">
        <v>17933</v>
      </c>
      <c r="F91" s="26">
        <v>0</v>
      </c>
      <c r="G91" s="7"/>
      <c r="H91" s="22" t="s">
        <v>143</v>
      </c>
      <c r="I91" s="39">
        <v>1.9109375158633493E-2</v>
      </c>
      <c r="J91" s="33"/>
      <c r="K91" s="9">
        <f t="shared" si="4"/>
        <v>0.15340593053894591</v>
      </c>
      <c r="L91" s="9">
        <f t="shared" si="3"/>
        <v>-2.3802720973821389E-3</v>
      </c>
    </row>
    <row r="92" spans="2:12" x14ac:dyDescent="0.2">
      <c r="B92" s="22" t="s">
        <v>144</v>
      </c>
      <c r="C92" s="23">
        <v>2.7825796018513357E-2</v>
      </c>
      <c r="D92" s="24">
        <v>0.16447805220071449</v>
      </c>
      <c r="E92" s="25">
        <v>17933</v>
      </c>
      <c r="F92" s="26">
        <v>0</v>
      </c>
      <c r="G92" s="7"/>
      <c r="H92" s="22" t="s">
        <v>144</v>
      </c>
      <c r="I92" s="39">
        <v>3.4957247546302597E-2</v>
      </c>
      <c r="J92" s="33"/>
      <c r="K92" s="9">
        <f t="shared" si="4"/>
        <v>0.20662048128609151</v>
      </c>
      <c r="L92" s="9">
        <f t="shared" si="3"/>
        <v>-5.9139394379809371E-3</v>
      </c>
    </row>
    <row r="93" spans="2:12" x14ac:dyDescent="0.2">
      <c r="B93" s="22" t="s">
        <v>145</v>
      </c>
      <c r="C93" s="23">
        <v>1.3717727095299167E-2</v>
      </c>
      <c r="D93" s="24">
        <v>0.11631984160351248</v>
      </c>
      <c r="E93" s="25">
        <v>17933</v>
      </c>
      <c r="F93" s="26">
        <v>0</v>
      </c>
      <c r="G93" s="7"/>
      <c r="H93" s="22" t="s">
        <v>145</v>
      </c>
      <c r="I93" s="39">
        <v>2.105117146143121E-2</v>
      </c>
      <c r="J93" s="33"/>
      <c r="K93" s="9">
        <f t="shared" si="4"/>
        <v>0.17849402948000564</v>
      </c>
      <c r="L93" s="9">
        <f t="shared" si="3"/>
        <v>-2.4825878471239544E-3</v>
      </c>
    </row>
    <row r="94" spans="2:12" x14ac:dyDescent="0.2">
      <c r="B94" s="22" t="s">
        <v>146</v>
      </c>
      <c r="C94" s="23">
        <v>7.8402944292644841E-2</v>
      </c>
      <c r="D94" s="24">
        <v>0.26881211293233892</v>
      </c>
      <c r="E94" s="25">
        <v>17933</v>
      </c>
      <c r="F94" s="26">
        <v>0</v>
      </c>
      <c r="G94" s="7"/>
      <c r="H94" s="22" t="s">
        <v>146</v>
      </c>
      <c r="I94" s="39">
        <v>3.0917464952111666E-2</v>
      </c>
      <c r="J94" s="33"/>
      <c r="K94" s="9">
        <f t="shared" si="4"/>
        <v>0.10599762175513783</v>
      </c>
      <c r="L94" s="9">
        <f t="shared" si="3"/>
        <v>-9.017526241164385E-3</v>
      </c>
    </row>
    <row r="95" spans="2:12" x14ac:dyDescent="0.2">
      <c r="B95" s="22" t="s">
        <v>147</v>
      </c>
      <c r="C95" s="23">
        <v>0.1507834718117437</v>
      </c>
      <c r="D95" s="24">
        <v>0.35784767315698296</v>
      </c>
      <c r="E95" s="25">
        <v>17933</v>
      </c>
      <c r="F95" s="26">
        <v>0</v>
      </c>
      <c r="G95" s="7"/>
      <c r="H95" s="22" t="s">
        <v>147</v>
      </c>
      <c r="I95" s="39">
        <v>1.5539079084960317E-2</v>
      </c>
      <c r="J95" s="33"/>
      <c r="K95" s="9">
        <f t="shared" si="4"/>
        <v>3.6876145303266571E-2</v>
      </c>
      <c r="L95" s="9">
        <f t="shared" si="3"/>
        <v>-6.547580070919482E-3</v>
      </c>
    </row>
    <row r="96" spans="2:12" x14ac:dyDescent="0.2">
      <c r="B96" s="22" t="s">
        <v>148</v>
      </c>
      <c r="C96" s="23">
        <v>0.70071934422572912</v>
      </c>
      <c r="D96" s="24">
        <v>0.45795571804112434</v>
      </c>
      <c r="E96" s="25">
        <v>17933</v>
      </c>
      <c r="F96" s="26">
        <v>0</v>
      </c>
      <c r="G96" s="7"/>
      <c r="H96" s="22" t="s">
        <v>148</v>
      </c>
      <c r="I96" s="39">
        <v>5.8181339158788765E-2</v>
      </c>
      <c r="J96" s="33"/>
      <c r="K96" s="9">
        <f t="shared" si="4"/>
        <v>3.8022342884479331E-2</v>
      </c>
      <c r="L96" s="9">
        <f t="shared" si="3"/>
        <v>-8.9023432212850251E-2</v>
      </c>
    </row>
    <row r="97" spans="2:12" x14ac:dyDescent="0.2">
      <c r="B97" s="22" t="s">
        <v>149</v>
      </c>
      <c r="C97" s="23">
        <v>0.78408520604472198</v>
      </c>
      <c r="D97" s="24">
        <v>0.41146693267297824</v>
      </c>
      <c r="E97" s="25">
        <v>17933</v>
      </c>
      <c r="F97" s="26">
        <v>0</v>
      </c>
      <c r="G97" s="7"/>
      <c r="H97" s="22" t="s">
        <v>149</v>
      </c>
      <c r="I97" s="39">
        <v>4.7870098365307881E-2</v>
      </c>
      <c r="J97" s="33"/>
      <c r="K97" s="9">
        <f t="shared" si="4"/>
        <v>2.5119545714209265E-2</v>
      </c>
      <c r="L97" s="9">
        <f t="shared" si="3"/>
        <v>-9.1220540363506297E-2</v>
      </c>
    </row>
    <row r="98" spans="2:12" x14ac:dyDescent="0.2">
      <c r="B98" s="22" t="s">
        <v>150</v>
      </c>
      <c r="C98" s="23">
        <v>0.85523894496180219</v>
      </c>
      <c r="D98" s="24">
        <v>0.35186957262111018</v>
      </c>
      <c r="E98" s="25">
        <v>17933</v>
      </c>
      <c r="F98" s="26">
        <v>0</v>
      </c>
      <c r="G98" s="7"/>
      <c r="H98" s="22" t="s">
        <v>150</v>
      </c>
      <c r="I98" s="39">
        <v>4.0543920777114911E-2</v>
      </c>
      <c r="J98" s="33"/>
      <c r="K98" s="9">
        <f t="shared" si="4"/>
        <v>1.667998941585137E-2</v>
      </c>
      <c r="L98" s="9">
        <f t="shared" si="3"/>
        <v>-9.8544298024234325E-2</v>
      </c>
    </row>
    <row r="99" spans="2:12" x14ac:dyDescent="0.2">
      <c r="B99" s="22" t="s">
        <v>151</v>
      </c>
      <c r="C99" s="23">
        <v>0.24011598728600902</v>
      </c>
      <c r="D99" s="24">
        <v>0.42716562953772974</v>
      </c>
      <c r="E99" s="25">
        <v>17933</v>
      </c>
      <c r="F99" s="26">
        <v>0</v>
      </c>
      <c r="G99" s="7"/>
      <c r="H99" s="22" t="s">
        <v>151</v>
      </c>
      <c r="I99" s="39">
        <v>6.2587378706885008E-2</v>
      </c>
      <c r="J99" s="33"/>
      <c r="K99" s="9">
        <f t="shared" si="4"/>
        <v>0.11133655235442409</v>
      </c>
      <c r="L99" s="9">
        <f t="shared" si="3"/>
        <v>-3.5181272065616068E-2</v>
      </c>
    </row>
    <row r="100" spans="2:12" x14ac:dyDescent="0.2">
      <c r="B100" s="22" t="s">
        <v>152</v>
      </c>
      <c r="C100" s="23">
        <v>0.47342887414264218</v>
      </c>
      <c r="D100" s="24">
        <v>0.4993073977574668</v>
      </c>
      <c r="E100" s="25">
        <v>17933</v>
      </c>
      <c r="F100" s="26">
        <v>0</v>
      </c>
      <c r="G100" s="7"/>
      <c r="H100" s="22" t="s">
        <v>152</v>
      </c>
      <c r="I100" s="39">
        <v>5.5885611424962581E-2</v>
      </c>
      <c r="J100" s="33"/>
      <c r="K100" s="9">
        <f t="shared" si="4"/>
        <v>5.8937138643324442E-2</v>
      </c>
      <c r="L100" s="9">
        <f t="shared" si="3"/>
        <v>-5.2989124968953173E-2</v>
      </c>
    </row>
    <row r="101" spans="2:12" x14ac:dyDescent="0.2">
      <c r="B101" s="22" t="s">
        <v>153</v>
      </c>
      <c r="C101" s="23">
        <v>0.27942898566887858</v>
      </c>
      <c r="D101" s="24">
        <v>0.44873116236702021</v>
      </c>
      <c r="E101" s="25">
        <v>17933</v>
      </c>
      <c r="F101" s="26">
        <v>0</v>
      </c>
      <c r="G101" s="7"/>
      <c r="H101" s="22" t="s">
        <v>153</v>
      </c>
      <c r="I101" s="39">
        <v>-2.4229778871848792E-2</v>
      </c>
      <c r="J101" s="33"/>
      <c r="K101" s="9">
        <f t="shared" si="4"/>
        <v>-3.8908098663374753E-2</v>
      </c>
      <c r="L101" s="9">
        <f t="shared" si="3"/>
        <v>1.5088104194565148E-2</v>
      </c>
    </row>
    <row r="102" spans="2:12" x14ac:dyDescent="0.2">
      <c r="B102" s="22" t="s">
        <v>154</v>
      </c>
      <c r="C102" s="23">
        <v>0.26398260190709866</v>
      </c>
      <c r="D102" s="24">
        <v>0.44080224924636896</v>
      </c>
      <c r="E102" s="25">
        <v>17933</v>
      </c>
      <c r="F102" s="26">
        <v>0</v>
      </c>
      <c r="G102" s="7"/>
      <c r="H102" s="22" t="s">
        <v>154</v>
      </c>
      <c r="I102" s="39">
        <v>-2.5325928374773606E-3</v>
      </c>
      <c r="J102" s="33"/>
      <c r="K102" s="9">
        <f t="shared" si="4"/>
        <v>-4.2287270399724705E-3</v>
      </c>
      <c r="L102" s="9">
        <f t="shared" si="3"/>
        <v>1.5166901891983996E-3</v>
      </c>
    </row>
    <row r="103" spans="2:12" x14ac:dyDescent="0.2">
      <c r="B103" s="22" t="s">
        <v>155</v>
      </c>
      <c r="C103" s="23">
        <v>1.3494674622204876E-2</v>
      </c>
      <c r="D103" s="24">
        <v>0.11538332102504502</v>
      </c>
      <c r="E103" s="25">
        <v>17933</v>
      </c>
      <c r="F103" s="26">
        <v>0</v>
      </c>
      <c r="G103" s="7"/>
      <c r="H103" s="22" t="s">
        <v>155</v>
      </c>
      <c r="I103" s="39">
        <v>-9.8564196020530515E-3</v>
      </c>
      <c r="J103" s="33"/>
      <c r="K103" s="9">
        <f t="shared" si="4"/>
        <v>-8.4270502358593652E-2</v>
      </c>
      <c r="L103" s="9">
        <f t="shared" si="3"/>
        <v>1.1527591188050233E-3</v>
      </c>
    </row>
    <row r="104" spans="2:12" x14ac:dyDescent="0.2">
      <c r="B104" s="22" t="s">
        <v>156</v>
      </c>
      <c r="C104" s="23">
        <v>8.0912284614955671E-2</v>
      </c>
      <c r="D104" s="24">
        <v>0.27270796448955487</v>
      </c>
      <c r="E104" s="25">
        <v>17933</v>
      </c>
      <c r="F104" s="26">
        <v>0</v>
      </c>
      <c r="G104" s="7"/>
      <c r="H104" s="22" t="s">
        <v>156</v>
      </c>
      <c r="I104" s="39">
        <v>4.1839074280780986E-2</v>
      </c>
      <c r="J104" s="33"/>
      <c r="K104" s="9">
        <f t="shared" si="4"/>
        <v>0.14100717324675349</v>
      </c>
      <c r="L104" s="9">
        <f t="shared" si="3"/>
        <v>-1.2413627495512638E-2</v>
      </c>
    </row>
    <row r="105" spans="2:12" x14ac:dyDescent="0.2">
      <c r="B105" s="22" t="s">
        <v>157</v>
      </c>
      <c r="C105" s="23">
        <v>9.479730106507555E-3</v>
      </c>
      <c r="D105" s="24">
        <v>9.6904016743151786E-2</v>
      </c>
      <c r="E105" s="25">
        <v>17933</v>
      </c>
      <c r="F105" s="26">
        <v>0</v>
      </c>
      <c r="G105" s="7"/>
      <c r="H105" s="22" t="s">
        <v>157</v>
      </c>
      <c r="I105" s="39">
        <v>-9.9860003366133657E-3</v>
      </c>
      <c r="J105" s="33"/>
      <c r="K105" s="9">
        <f t="shared" si="4"/>
        <v>-0.10207353710420676</v>
      </c>
      <c r="L105" s="9">
        <f t="shared" si="3"/>
        <v>9.7689023856978828E-4</v>
      </c>
    </row>
    <row r="106" spans="2:12" x14ac:dyDescent="0.2">
      <c r="B106" s="22" t="s">
        <v>158</v>
      </c>
      <c r="C106" s="23">
        <v>9.7585456978754245E-3</v>
      </c>
      <c r="D106" s="24">
        <v>9.830491020517805E-2</v>
      </c>
      <c r="E106" s="25">
        <v>17933</v>
      </c>
      <c r="F106" s="26">
        <v>0</v>
      </c>
      <c r="G106" s="7"/>
      <c r="H106" s="22" t="s">
        <v>158</v>
      </c>
      <c r="I106" s="39">
        <v>-1.0626712761172951E-2</v>
      </c>
      <c r="J106" s="33"/>
      <c r="K106" s="9">
        <f t="shared" si="4"/>
        <v>-0.10704461737579174</v>
      </c>
      <c r="L106" s="9">
        <f t="shared" si="3"/>
        <v>1.054894021892305E-3</v>
      </c>
    </row>
    <row r="107" spans="2:12" x14ac:dyDescent="0.2">
      <c r="B107" s="22" t="s">
        <v>159</v>
      </c>
      <c r="C107" s="23">
        <v>0.94507332850052972</v>
      </c>
      <c r="D107" s="24">
        <v>0.22784342664957932</v>
      </c>
      <c r="E107" s="25">
        <v>17933</v>
      </c>
      <c r="F107" s="26">
        <v>0</v>
      </c>
      <c r="G107" s="7"/>
      <c r="H107" s="22" t="s">
        <v>159</v>
      </c>
      <c r="I107" s="39">
        <v>2.6288696926296828E-2</v>
      </c>
      <c r="J107" s="33"/>
      <c r="K107" s="9">
        <f t="shared" si="4"/>
        <v>6.3374688550511494E-3</v>
      </c>
      <c r="L107" s="9">
        <f t="shared" si="3"/>
        <v>-0.10904306817807799</v>
      </c>
    </row>
    <row r="108" spans="2:12" x14ac:dyDescent="0.2">
      <c r="B108" s="22" t="s">
        <v>160</v>
      </c>
      <c r="C108" s="23">
        <v>0.472648190486812</v>
      </c>
      <c r="D108" s="24">
        <v>0.49926523847893911</v>
      </c>
      <c r="E108" s="25">
        <v>17933</v>
      </c>
      <c r="F108" s="26">
        <v>0</v>
      </c>
      <c r="G108" s="7"/>
      <c r="H108" s="22" t="s">
        <v>160</v>
      </c>
      <c r="I108" s="39">
        <v>6.3107971569573568E-2</v>
      </c>
      <c r="J108" s="33"/>
      <c r="K108" s="9">
        <f t="shared" si="4"/>
        <v>6.6658161708418887E-2</v>
      </c>
      <c r="L108" s="9">
        <f t="shared" si="3"/>
        <v>-5.9743531631654696E-2</v>
      </c>
    </row>
    <row r="109" spans="2:12" x14ac:dyDescent="0.2">
      <c r="B109" s="22" t="s">
        <v>161</v>
      </c>
      <c r="C109" s="23">
        <v>0.11375676127809067</v>
      </c>
      <c r="D109" s="24">
        <v>0.3175244599689952</v>
      </c>
      <c r="E109" s="25">
        <v>17933</v>
      </c>
      <c r="F109" s="26">
        <v>0</v>
      </c>
      <c r="G109" s="7"/>
      <c r="H109" s="22" t="s">
        <v>161</v>
      </c>
      <c r="I109" s="39">
        <v>-3.2478882182758739E-2</v>
      </c>
      <c r="J109" s="33"/>
      <c r="K109" s="9">
        <f t="shared" si="4"/>
        <v>-9.0651881554340938E-2</v>
      </c>
      <c r="L109" s="9">
        <f t="shared" si="3"/>
        <v>1.1635930181265684E-2</v>
      </c>
    </row>
    <row r="110" spans="2:12" x14ac:dyDescent="0.2">
      <c r="B110" s="22" t="s">
        <v>162</v>
      </c>
      <c r="C110" s="23">
        <v>3.8476551608765961E-3</v>
      </c>
      <c r="D110" s="24">
        <v>6.1911747304255318E-2</v>
      </c>
      <c r="E110" s="25">
        <v>17933</v>
      </c>
      <c r="F110" s="26">
        <v>0</v>
      </c>
      <c r="G110" s="7"/>
      <c r="H110" s="22" t="s">
        <v>162</v>
      </c>
      <c r="I110" s="39">
        <v>-8.5459844913367018E-3</v>
      </c>
      <c r="J110" s="33"/>
      <c r="K110" s="9">
        <f t="shared" si="4"/>
        <v>-0.13750383183610643</v>
      </c>
      <c r="L110" s="9">
        <f t="shared" si="3"/>
        <v>5.3111085964461168E-4</v>
      </c>
    </row>
    <row r="111" spans="2:12" x14ac:dyDescent="0.2">
      <c r="B111" s="22" t="s">
        <v>163</v>
      </c>
      <c r="C111" s="23">
        <v>1.5056041933864941E-3</v>
      </c>
      <c r="D111" s="24">
        <v>3.8773975613196718E-2</v>
      </c>
      <c r="E111" s="25">
        <v>17933</v>
      </c>
      <c r="F111" s="26">
        <v>0</v>
      </c>
      <c r="G111" s="7"/>
      <c r="H111" s="22" t="s">
        <v>163</v>
      </c>
      <c r="I111" s="39">
        <v>1.1485780924257399E-3</v>
      </c>
      <c r="J111" s="33"/>
      <c r="K111" s="9">
        <f t="shared" si="4"/>
        <v>2.9577797228588082E-2</v>
      </c>
      <c r="L111" s="9">
        <f t="shared" si="3"/>
        <v>-4.459960489064438E-5</v>
      </c>
    </row>
    <row r="112" spans="2:12" x14ac:dyDescent="0.2">
      <c r="B112" s="22" t="s">
        <v>164</v>
      </c>
      <c r="C112" s="23">
        <v>3.9034182791501692E-4</v>
      </c>
      <c r="D112" s="24">
        <v>1.9753764718828181E-2</v>
      </c>
      <c r="E112" s="25">
        <v>17933</v>
      </c>
      <c r="F112" s="26">
        <v>0</v>
      </c>
      <c r="G112" s="7"/>
      <c r="H112" s="22" t="s">
        <v>164</v>
      </c>
      <c r="I112" s="39">
        <v>-2.9115910105157123E-3</v>
      </c>
      <c r="J112" s="33"/>
      <c r="K112" s="9">
        <f t="shared" si="4"/>
        <v>-0.14733669941833644</v>
      </c>
      <c r="L112" s="9">
        <f t="shared" si="3"/>
        <v>5.7534134549166285E-5</v>
      </c>
    </row>
    <row r="113" spans="2:12" x14ac:dyDescent="0.2">
      <c r="B113" s="22" t="s">
        <v>165</v>
      </c>
      <c r="C113" s="23">
        <v>1.059499247197903E-3</v>
      </c>
      <c r="D113" s="24">
        <v>3.2533609240595708E-2</v>
      </c>
      <c r="E113" s="25">
        <v>17933</v>
      </c>
      <c r="F113" s="26">
        <v>0</v>
      </c>
      <c r="G113" s="7"/>
      <c r="H113" s="22" t="s">
        <v>165</v>
      </c>
      <c r="I113" s="39">
        <v>1.887004907975009E-3</v>
      </c>
      <c r="J113" s="33"/>
      <c r="K113" s="9">
        <f t="shared" si="4"/>
        <v>5.7940255375767684E-2</v>
      </c>
      <c r="L113" s="9">
        <f t="shared" si="3"/>
        <v>-6.1452766112514553E-5</v>
      </c>
    </row>
    <row r="114" spans="2:12" x14ac:dyDescent="0.2">
      <c r="B114" s="22" t="s">
        <v>166</v>
      </c>
      <c r="C114" s="23">
        <v>7.2492053755646017E-4</v>
      </c>
      <c r="D114" s="24">
        <v>2.691533809092788E-2</v>
      </c>
      <c r="E114" s="25">
        <v>17933</v>
      </c>
      <c r="F114" s="26">
        <v>0</v>
      </c>
      <c r="G114" s="7"/>
      <c r="H114" s="22" t="s">
        <v>166</v>
      </c>
      <c r="I114" s="39">
        <v>3.7358201052655149E-4</v>
      </c>
      <c r="J114" s="33"/>
      <c r="K114" s="9">
        <f t="shared" si="4"/>
        <v>1.3869831097551322E-2</v>
      </c>
      <c r="L114" s="9">
        <f t="shared" si="3"/>
        <v>-1.0061819434607544E-5</v>
      </c>
    </row>
    <row r="115" spans="2:12" x14ac:dyDescent="0.2">
      <c r="B115" s="22" t="s">
        <v>167</v>
      </c>
      <c r="C115" s="23">
        <v>0.12925890815814423</v>
      </c>
      <c r="D115" s="24">
        <v>0.33549563241125308</v>
      </c>
      <c r="E115" s="25">
        <v>17933</v>
      </c>
      <c r="F115" s="26">
        <v>0</v>
      </c>
      <c r="G115" s="7"/>
      <c r="H115" s="22" t="s">
        <v>167</v>
      </c>
      <c r="I115" s="39">
        <v>5.7155103833428499E-2</v>
      </c>
      <c r="J115" s="33"/>
      <c r="K115" s="9">
        <f t="shared" si="4"/>
        <v>0.1483396286221963</v>
      </c>
      <c r="L115" s="9">
        <f t="shared" si="3"/>
        <v>-2.2020573752561712E-2</v>
      </c>
    </row>
    <row r="116" spans="2:12" x14ac:dyDescent="0.2">
      <c r="B116" s="22" t="s">
        <v>168</v>
      </c>
      <c r="C116" s="23">
        <v>0.64997490659677692</v>
      </c>
      <c r="D116" s="24">
        <v>0.4769907909256923</v>
      </c>
      <c r="E116" s="25">
        <v>17933</v>
      </c>
      <c r="F116" s="26">
        <v>0</v>
      </c>
      <c r="G116" s="7"/>
      <c r="H116" s="22" t="s">
        <v>168</v>
      </c>
      <c r="I116" s="39">
        <v>-3.0699584165328336E-2</v>
      </c>
      <c r="J116" s="33"/>
      <c r="K116" s="9">
        <f t="shared" si="4"/>
        <v>-2.252795026515126E-2</v>
      </c>
      <c r="L116" s="9">
        <f t="shared" si="3"/>
        <v>4.1833007533949841E-2</v>
      </c>
    </row>
    <row r="117" spans="2:12" x14ac:dyDescent="0.2">
      <c r="B117" s="22" t="s">
        <v>169</v>
      </c>
      <c r="C117" s="23">
        <v>5.0131043327942895E-2</v>
      </c>
      <c r="D117" s="24">
        <v>0.21822139513502567</v>
      </c>
      <c r="E117" s="25">
        <v>17933</v>
      </c>
      <c r="F117" s="26">
        <v>0</v>
      </c>
      <c r="G117" s="7"/>
      <c r="H117" s="22" t="s">
        <v>169</v>
      </c>
      <c r="I117" s="39">
        <v>1.6260496207609942E-2</v>
      </c>
      <c r="J117" s="33"/>
      <c r="K117" s="9">
        <f t="shared" si="4"/>
        <v>7.0778305482537621E-2</v>
      </c>
      <c r="L117" s="9">
        <f t="shared" si="3"/>
        <v>-3.7354524262534533E-3</v>
      </c>
    </row>
    <row r="118" spans="2:12" x14ac:dyDescent="0.2">
      <c r="B118" s="22" t="s">
        <v>170</v>
      </c>
      <c r="C118" s="23">
        <v>4.9350359672112862E-2</v>
      </c>
      <c r="D118" s="24">
        <v>0.21660451966532177</v>
      </c>
      <c r="E118" s="25">
        <v>17933</v>
      </c>
      <c r="F118" s="26">
        <v>0</v>
      </c>
      <c r="G118" s="7"/>
      <c r="H118" s="22" t="s">
        <v>170</v>
      </c>
      <c r="I118" s="39">
        <v>1.2479948240797435E-2</v>
      </c>
      <c r="J118" s="33"/>
      <c r="K118" s="9">
        <f t="shared" si="4"/>
        <v>5.4772902821954163E-2</v>
      </c>
      <c r="L118" s="9">
        <f t="shared" si="3"/>
        <v>-2.8433845024301639E-3</v>
      </c>
    </row>
    <row r="119" spans="2:12" x14ac:dyDescent="0.2">
      <c r="B119" s="22" t="s">
        <v>171</v>
      </c>
      <c r="C119" s="23">
        <v>9.702782579601851E-3</v>
      </c>
      <c r="D119" s="24">
        <v>9.8026396584516909E-2</v>
      </c>
      <c r="E119" s="25">
        <v>17933</v>
      </c>
      <c r="F119" s="26">
        <v>0</v>
      </c>
      <c r="G119" s="7"/>
      <c r="H119" s="22" t="s">
        <v>171</v>
      </c>
      <c r="I119" s="39">
        <v>-6.3125697949548525E-3</v>
      </c>
      <c r="J119" s="33"/>
      <c r="K119" s="9">
        <f t="shared" si="4"/>
        <v>-6.3771805559801928E-2</v>
      </c>
      <c r="L119" s="9">
        <f t="shared" si="3"/>
        <v>6.2482651992823543E-4</v>
      </c>
    </row>
    <row r="120" spans="2:12" x14ac:dyDescent="0.2">
      <c r="B120" s="22" t="s">
        <v>172</v>
      </c>
      <c r="C120" s="23">
        <v>3.8922656554954554E-2</v>
      </c>
      <c r="D120" s="24">
        <v>0.19341605271295667</v>
      </c>
      <c r="E120" s="25">
        <v>17933</v>
      </c>
      <c r="F120" s="26">
        <v>0</v>
      </c>
      <c r="G120" s="7"/>
      <c r="H120" s="22" t="s">
        <v>172</v>
      </c>
      <c r="I120" s="39">
        <v>-3.7703225616500878E-2</v>
      </c>
      <c r="J120" s="33"/>
      <c r="K120" s="9">
        <f t="shared" si="4"/>
        <v>-0.18734595917223199</v>
      </c>
      <c r="L120" s="9">
        <f t="shared" si="3"/>
        <v>7.5873211199430192E-3</v>
      </c>
    </row>
    <row r="121" spans="2:12" x14ac:dyDescent="0.2">
      <c r="B121" s="22" t="s">
        <v>173</v>
      </c>
      <c r="C121" s="23">
        <v>4.1822338705180401E-3</v>
      </c>
      <c r="D121" s="24">
        <v>6.4536617841083999E-2</v>
      </c>
      <c r="E121" s="25">
        <v>17933</v>
      </c>
      <c r="F121" s="26">
        <v>0</v>
      </c>
      <c r="G121" s="7"/>
      <c r="H121" s="22" t="s">
        <v>173</v>
      </c>
      <c r="I121" s="39">
        <v>-9.6707856036169267E-3</v>
      </c>
      <c r="J121" s="33"/>
      <c r="K121" s="9">
        <f t="shared" si="4"/>
        <v>-0.1492228821198047</v>
      </c>
      <c r="L121" s="9">
        <f t="shared" si="3"/>
        <v>6.2670602301407512E-4</v>
      </c>
    </row>
    <row r="122" spans="2:12" x14ac:dyDescent="0.2">
      <c r="B122" s="22" t="s">
        <v>174</v>
      </c>
      <c r="C122" s="23">
        <v>2.6208665588579711E-3</v>
      </c>
      <c r="D122" s="24">
        <v>5.1128694390972999E-2</v>
      </c>
      <c r="E122" s="25">
        <v>17933</v>
      </c>
      <c r="F122" s="26">
        <v>0</v>
      </c>
      <c r="G122" s="7"/>
      <c r="H122" s="22" t="s">
        <v>174</v>
      </c>
      <c r="I122" s="39">
        <v>-7.6842908719672856E-3</v>
      </c>
      <c r="J122" s="33"/>
      <c r="K122" s="9">
        <f t="shared" si="4"/>
        <v>-0.14989921926004726</v>
      </c>
      <c r="L122" s="9">
        <f t="shared" si="3"/>
        <v>3.9389820559220732E-4</v>
      </c>
    </row>
    <row r="123" spans="2:12" x14ac:dyDescent="0.2">
      <c r="B123" s="22" t="s">
        <v>175</v>
      </c>
      <c r="C123" s="23">
        <v>1.3383148385657725E-3</v>
      </c>
      <c r="D123" s="24">
        <v>3.6559517021521104E-2</v>
      </c>
      <c r="E123" s="25">
        <v>17933</v>
      </c>
      <c r="F123" s="26">
        <v>0</v>
      </c>
      <c r="G123" s="7"/>
      <c r="H123" s="22" t="s">
        <v>175</v>
      </c>
      <c r="I123" s="39">
        <v>-9.3465749633401727E-4</v>
      </c>
      <c r="J123" s="33"/>
      <c r="K123" s="9">
        <f t="shared" si="4"/>
        <v>-2.5531153209388358E-2</v>
      </c>
      <c r="L123" s="9">
        <f t="shared" si="3"/>
        <v>3.4214510973550758E-5</v>
      </c>
    </row>
    <row r="124" spans="2:12" x14ac:dyDescent="0.2">
      <c r="B124" s="22" t="s">
        <v>176</v>
      </c>
      <c r="C124" s="23">
        <v>0.86873361958400719</v>
      </c>
      <c r="D124" s="24">
        <v>0.33770086928990883</v>
      </c>
      <c r="E124" s="25">
        <v>17933</v>
      </c>
      <c r="F124" s="26">
        <v>0</v>
      </c>
      <c r="G124" s="7"/>
      <c r="H124" s="22" t="s">
        <v>176</v>
      </c>
      <c r="I124" s="39">
        <v>8.4019560676022766E-3</v>
      </c>
      <c r="J124" s="33"/>
      <c r="K124" s="9">
        <f t="shared" ref="K124:K148" si="5">((1-C124)/D124)*I124</f>
        <v>3.2658913899967744E-3</v>
      </c>
      <c r="L124" s="9">
        <f t="shared" ref="L124:L148" si="6">((0-C124)/D124)*I124</f>
        <v>-2.1613985541529213E-2</v>
      </c>
    </row>
    <row r="125" spans="2:12" ht="15.75" customHeight="1" x14ac:dyDescent="0.2">
      <c r="B125" s="22" t="s">
        <v>177</v>
      </c>
      <c r="C125" s="23">
        <v>2.0074722578486588E-3</v>
      </c>
      <c r="D125" s="24">
        <v>4.4761077259190901E-2</v>
      </c>
      <c r="E125" s="25">
        <v>17933</v>
      </c>
      <c r="F125" s="26">
        <v>0</v>
      </c>
      <c r="G125" s="7"/>
      <c r="H125" s="22" t="s">
        <v>177</v>
      </c>
      <c r="I125" s="39">
        <v>-1.6085506299539215E-3</v>
      </c>
      <c r="J125" s="33"/>
      <c r="K125" s="9">
        <f t="shared" si="5"/>
        <v>-3.5864228644303227E-2</v>
      </c>
      <c r="L125" s="9">
        <f t="shared" si="6"/>
        <v>7.2141265642002359E-5</v>
      </c>
    </row>
    <row r="126" spans="2:12" x14ac:dyDescent="0.2">
      <c r="B126" s="22" t="s">
        <v>178</v>
      </c>
      <c r="C126" s="23">
        <v>1.2825517202921988E-3</v>
      </c>
      <c r="D126" s="24">
        <v>3.5790755967379455E-2</v>
      </c>
      <c r="E126" s="25">
        <v>17933</v>
      </c>
      <c r="F126" s="26">
        <v>0</v>
      </c>
      <c r="H126" s="22" t="s">
        <v>178</v>
      </c>
      <c r="I126" s="39">
        <v>3.8551003129142359E-3</v>
      </c>
      <c r="J126" s="33"/>
      <c r="K126" s="9">
        <f t="shared" si="5"/>
        <v>0.10757403254865955</v>
      </c>
      <c r="L126" s="9">
        <f t="shared" si="6"/>
        <v>-1.3814644045891512E-4</v>
      </c>
    </row>
    <row r="127" spans="2:12" x14ac:dyDescent="0.2">
      <c r="B127" s="22" t="s">
        <v>179</v>
      </c>
      <c r="C127" s="23">
        <v>1.3438911503931301E-2</v>
      </c>
      <c r="D127" s="24">
        <v>0.11514793323068653</v>
      </c>
      <c r="E127" s="25">
        <v>17933</v>
      </c>
      <c r="F127" s="26">
        <v>0</v>
      </c>
      <c r="H127" s="22" t="s">
        <v>179</v>
      </c>
      <c r="I127" s="39">
        <v>1.3276541063375794E-2</v>
      </c>
      <c r="J127" s="33"/>
      <c r="K127" s="9">
        <f t="shared" si="5"/>
        <v>0.11375035951975014</v>
      </c>
      <c r="L127" s="9">
        <f t="shared" si="6"/>
        <v>-1.5495046712785318E-3</v>
      </c>
    </row>
    <row r="128" spans="2:12" x14ac:dyDescent="0.2">
      <c r="B128" s="22" t="s">
        <v>180</v>
      </c>
      <c r="C128" s="23">
        <v>5.0186806446216479E-3</v>
      </c>
      <c r="D128" s="24">
        <v>7.0666625485481388E-2</v>
      </c>
      <c r="E128" s="25">
        <v>17933</v>
      </c>
      <c r="F128" s="26">
        <v>0</v>
      </c>
      <c r="H128" s="22" t="s">
        <v>180</v>
      </c>
      <c r="I128" s="39">
        <v>1.9976369059376167E-3</v>
      </c>
      <c r="J128" s="33"/>
      <c r="K128" s="9">
        <f t="shared" si="5"/>
        <v>2.81265928662628E-2</v>
      </c>
      <c r="L128" s="9">
        <f t="shared" si="6"/>
        <v>-1.4187038939436487E-4</v>
      </c>
    </row>
    <row r="129" spans="2:12" x14ac:dyDescent="0.2">
      <c r="B129" s="22" t="s">
        <v>181</v>
      </c>
      <c r="C129" s="23">
        <v>5.0298332682763625E-2</v>
      </c>
      <c r="D129" s="24">
        <v>0.21856594948929517</v>
      </c>
      <c r="E129" s="25">
        <v>17933</v>
      </c>
      <c r="F129" s="26">
        <v>0</v>
      </c>
      <c r="H129" s="22" t="s">
        <v>181</v>
      </c>
      <c r="I129" s="39">
        <v>2.1775838933242767E-2</v>
      </c>
      <c r="J129" s="33"/>
      <c r="K129" s="9">
        <f t="shared" si="5"/>
        <v>9.4619269792274432E-2</v>
      </c>
      <c r="L129" s="9">
        <f t="shared" si="6"/>
        <v>-5.0112489784881423E-3</v>
      </c>
    </row>
    <row r="130" spans="2:12" x14ac:dyDescent="0.2">
      <c r="B130" s="22" t="s">
        <v>182</v>
      </c>
      <c r="C130" s="23">
        <v>2.4535772040372491E-3</v>
      </c>
      <c r="D130" s="24">
        <v>4.9474171584492591E-2</v>
      </c>
      <c r="E130" s="25">
        <v>17933</v>
      </c>
      <c r="F130" s="26">
        <v>0</v>
      </c>
      <c r="H130" s="22" t="s">
        <v>182</v>
      </c>
      <c r="I130" s="39">
        <v>-7.4852809520123296E-3</v>
      </c>
      <c r="J130" s="33"/>
      <c r="K130" s="9">
        <f t="shared" si="5"/>
        <v>-0.15092552332181186</v>
      </c>
      <c r="L130" s="9">
        <f t="shared" si="6"/>
        <v>3.7121823613168537E-4</v>
      </c>
    </row>
    <row r="131" spans="2:12" x14ac:dyDescent="0.2">
      <c r="B131" s="22" t="s">
        <v>183</v>
      </c>
      <c r="C131" s="23">
        <v>6.5242848380081417E-2</v>
      </c>
      <c r="D131" s="24">
        <v>0.2469607662903795</v>
      </c>
      <c r="E131" s="25">
        <v>17933</v>
      </c>
      <c r="F131" s="26">
        <v>0</v>
      </c>
      <c r="H131" s="22" t="s">
        <v>183</v>
      </c>
      <c r="I131" s="39">
        <v>-5.7333496484346658E-3</v>
      </c>
      <c r="J131" s="33"/>
      <c r="K131" s="9">
        <f t="shared" si="5"/>
        <v>-2.1700975693889495E-2</v>
      </c>
      <c r="L131" s="9">
        <f t="shared" si="6"/>
        <v>1.5146537947772301E-3</v>
      </c>
    </row>
    <row r="132" spans="2:12" x14ac:dyDescent="0.2">
      <c r="B132" s="22" t="s">
        <v>184</v>
      </c>
      <c r="C132" s="23">
        <v>4.5168125801594832E-3</v>
      </c>
      <c r="D132" s="24">
        <v>6.7057152729257122E-2</v>
      </c>
      <c r="E132" s="25">
        <v>17933</v>
      </c>
      <c r="F132" s="26">
        <v>0</v>
      </c>
      <c r="H132" s="22" t="s">
        <v>184</v>
      </c>
      <c r="I132" s="39">
        <v>-9.5153306743406083E-3</v>
      </c>
      <c r="J132" s="33"/>
      <c r="K132" s="9">
        <f t="shared" si="5"/>
        <v>-0.14125788709358025</v>
      </c>
      <c r="L132" s="9">
        <f t="shared" si="6"/>
        <v>6.4093036380125481E-4</v>
      </c>
    </row>
    <row r="133" spans="2:12" x14ac:dyDescent="0.2">
      <c r="B133" s="22" t="s">
        <v>185</v>
      </c>
      <c r="C133" s="23">
        <v>3.6915184297105899E-2</v>
      </c>
      <c r="D133" s="24">
        <v>0.18855883986608385</v>
      </c>
      <c r="E133" s="25">
        <v>17933</v>
      </c>
      <c r="F133" s="26">
        <v>0</v>
      </c>
      <c r="H133" s="22" t="s">
        <v>185</v>
      </c>
      <c r="I133" s="39">
        <v>-2.9683323187138549E-2</v>
      </c>
      <c r="J133" s="33"/>
      <c r="K133" s="9">
        <f t="shared" si="5"/>
        <v>-0.15161080679875791</v>
      </c>
      <c r="L133" s="9">
        <f t="shared" si="6"/>
        <v>5.8112647849445755E-3</v>
      </c>
    </row>
    <row r="134" spans="2:12" x14ac:dyDescent="0.2">
      <c r="B134" s="22" t="s">
        <v>186</v>
      </c>
      <c r="C134" s="23">
        <v>2.5762560642391123E-2</v>
      </c>
      <c r="D134" s="24">
        <v>0.15843058662957515</v>
      </c>
      <c r="E134" s="25">
        <v>17933</v>
      </c>
      <c r="F134" s="26">
        <v>0</v>
      </c>
      <c r="H134" s="22" t="s">
        <v>186</v>
      </c>
      <c r="I134" s="39">
        <v>-1.8896005126129892E-2</v>
      </c>
      <c r="J134" s="33"/>
      <c r="K134" s="9">
        <f t="shared" si="5"/>
        <v>-0.1161972321115706</v>
      </c>
      <c r="L134" s="9">
        <f t="shared" si="6"/>
        <v>3.0726988286615318E-3</v>
      </c>
    </row>
    <row r="135" spans="2:12" x14ac:dyDescent="0.2">
      <c r="B135" s="22" t="s">
        <v>187</v>
      </c>
      <c r="C135" s="23">
        <v>0.10466737299949813</v>
      </c>
      <c r="D135" s="24">
        <v>0.30613287964542374</v>
      </c>
      <c r="E135" s="25">
        <v>17933</v>
      </c>
      <c r="F135" s="26">
        <v>0</v>
      </c>
      <c r="H135" s="22" t="s">
        <v>187</v>
      </c>
      <c r="I135" s="39">
        <v>-4.4659143726915818E-2</v>
      </c>
      <c r="J135" s="33"/>
      <c r="K135" s="9">
        <f t="shared" si="5"/>
        <v>-0.13061252525022671</v>
      </c>
      <c r="L135" s="9">
        <f t="shared" si="6"/>
        <v>1.526904022762055E-2</v>
      </c>
    </row>
    <row r="136" spans="2:12" x14ac:dyDescent="0.2">
      <c r="B136" s="22" t="s">
        <v>188</v>
      </c>
      <c r="C136" s="23">
        <v>2.2305247309429548E-3</v>
      </c>
      <c r="D136" s="24">
        <v>4.7177045274880605E-2</v>
      </c>
      <c r="E136" s="25">
        <v>17933</v>
      </c>
      <c r="F136" s="26">
        <v>0</v>
      </c>
      <c r="H136" s="22" t="s">
        <v>188</v>
      </c>
      <c r="I136" s="39">
        <v>-6.6581403224158552E-3</v>
      </c>
      <c r="J136" s="33"/>
      <c r="K136" s="9">
        <f t="shared" si="5"/>
        <v>-0.14081613498804332</v>
      </c>
      <c r="L136" s="9">
        <f t="shared" si="6"/>
        <v>3.1479603194107939E-4</v>
      </c>
    </row>
    <row r="137" spans="2:12" x14ac:dyDescent="0.2">
      <c r="B137" s="22" t="s">
        <v>189</v>
      </c>
      <c r="C137" s="23">
        <v>5.5763118273573862E-3</v>
      </c>
      <c r="D137" s="24">
        <v>7.4468287274340572E-2</v>
      </c>
      <c r="E137" s="25">
        <v>17933</v>
      </c>
      <c r="F137" s="26">
        <v>0</v>
      </c>
      <c r="H137" s="22" t="s">
        <v>189</v>
      </c>
      <c r="I137" s="39">
        <v>1.9339901154424664E-3</v>
      </c>
      <c r="J137" s="33"/>
      <c r="K137" s="9">
        <f t="shared" si="5"/>
        <v>2.582583343702613E-2</v>
      </c>
      <c r="L137" s="9">
        <f t="shared" si="6"/>
        <v>-1.4482046451537114E-4</v>
      </c>
    </row>
    <row r="138" spans="2:12" x14ac:dyDescent="0.2">
      <c r="B138" s="22" t="s">
        <v>190</v>
      </c>
      <c r="C138" s="23">
        <v>3.3457870964144314E-4</v>
      </c>
      <c r="D138" s="24">
        <v>1.8288942524883566E-2</v>
      </c>
      <c r="E138" s="25">
        <v>17933</v>
      </c>
      <c r="F138" s="26">
        <v>0</v>
      </c>
      <c r="H138" s="22" t="s">
        <v>190</v>
      </c>
      <c r="I138" s="39">
        <v>-2.5493211139052254E-4</v>
      </c>
      <c r="J138" s="33"/>
      <c r="K138" s="9">
        <f t="shared" si="5"/>
        <v>-1.3934475226597048E-2</v>
      </c>
      <c r="L138" s="9">
        <f t="shared" si="6"/>
        <v>4.6637391286652694E-6</v>
      </c>
    </row>
    <row r="139" spans="2:12" x14ac:dyDescent="0.2">
      <c r="B139" s="22" t="s">
        <v>191</v>
      </c>
      <c r="C139" s="23">
        <v>2.7881559136786927E-3</v>
      </c>
      <c r="D139" s="24">
        <v>5.2730798891179029E-2</v>
      </c>
      <c r="E139" s="25">
        <v>17933</v>
      </c>
      <c r="F139" s="26">
        <v>0</v>
      </c>
      <c r="H139" s="22" t="s">
        <v>191</v>
      </c>
      <c r="I139" s="39">
        <v>-2.2133112077954444E-3</v>
      </c>
      <c r="J139" s="33"/>
      <c r="K139" s="9">
        <f t="shared" si="5"/>
        <v>-4.1856755396737139E-2</v>
      </c>
      <c r="L139" s="9">
        <f t="shared" si="6"/>
        <v>1.1702945645791291E-4</v>
      </c>
    </row>
    <row r="140" spans="2:12" x14ac:dyDescent="0.2">
      <c r="B140" s="22" t="s">
        <v>192</v>
      </c>
      <c r="C140" s="23">
        <v>0.61010427703117154</v>
      </c>
      <c r="D140" s="24">
        <v>0.48774000623810027</v>
      </c>
      <c r="E140" s="25">
        <v>17933</v>
      </c>
      <c r="F140" s="26">
        <v>0</v>
      </c>
      <c r="H140" s="22" t="s">
        <v>192</v>
      </c>
      <c r="I140" s="39">
        <v>5.4783078250792004E-2</v>
      </c>
      <c r="J140" s="33"/>
      <c r="K140" s="9">
        <f t="shared" si="5"/>
        <v>4.3793184130610931E-2</v>
      </c>
      <c r="L140" s="9">
        <f t="shared" si="6"/>
        <v>-6.8527063440076391E-2</v>
      </c>
    </row>
    <row r="141" spans="2:12" x14ac:dyDescent="0.2">
      <c r="B141" s="22" t="s">
        <v>193</v>
      </c>
      <c r="C141" s="23">
        <v>4.7398650532537783E-3</v>
      </c>
      <c r="D141" s="24">
        <v>6.8685237162465454E-2</v>
      </c>
      <c r="E141" s="25">
        <v>17933</v>
      </c>
      <c r="F141" s="26">
        <v>0</v>
      </c>
      <c r="H141" s="22" t="s">
        <v>193</v>
      </c>
      <c r="I141" s="39">
        <v>-2.5955815993996975E-4</v>
      </c>
      <c r="J141" s="33"/>
      <c r="K141" s="9">
        <f t="shared" si="5"/>
        <v>-3.7610394891313321E-3</v>
      </c>
      <c r="L141" s="9">
        <f t="shared" si="6"/>
        <v>1.7911718768274498E-5</v>
      </c>
    </row>
    <row r="142" spans="2:12" x14ac:dyDescent="0.2">
      <c r="B142" s="22" t="s">
        <v>194</v>
      </c>
      <c r="C142" s="23">
        <v>3.2063793007304969E-2</v>
      </c>
      <c r="D142" s="24">
        <v>0.17617445027459572</v>
      </c>
      <c r="E142" s="25">
        <v>17933</v>
      </c>
      <c r="F142" s="26">
        <v>0</v>
      </c>
      <c r="H142" s="22" t="s">
        <v>194</v>
      </c>
      <c r="I142" s="39">
        <v>-1.4558656375448318E-2</v>
      </c>
      <c r="J142" s="33"/>
      <c r="K142" s="9">
        <f t="shared" si="5"/>
        <v>-7.9988049396476538E-2</v>
      </c>
      <c r="L142" s="9">
        <f t="shared" si="6"/>
        <v>2.649679018491417E-3</v>
      </c>
    </row>
    <row r="143" spans="2:12" x14ac:dyDescent="0.25">
      <c r="B143" s="22" t="s">
        <v>195</v>
      </c>
      <c r="C143" s="23">
        <v>8.6209780850945189E-2</v>
      </c>
      <c r="D143" s="24">
        <v>0.28068139886572607</v>
      </c>
      <c r="E143" s="25">
        <v>17933</v>
      </c>
      <c r="F143" s="26">
        <v>0</v>
      </c>
      <c r="H143" s="22" t="s">
        <v>195</v>
      </c>
      <c r="I143" s="39">
        <v>8.1512149299341266E-3</v>
      </c>
      <c r="J143" s="40"/>
      <c r="K143" s="9">
        <f t="shared" si="5"/>
        <v>2.6537207336346531E-2</v>
      </c>
      <c r="L143" s="9">
        <f t="shared" si="6"/>
        <v>-2.5036017905651882E-3</v>
      </c>
    </row>
    <row r="144" spans="2:12" x14ac:dyDescent="0.25">
      <c r="B144" s="22" t="s">
        <v>196</v>
      </c>
      <c r="C144" s="23">
        <v>7.8068365583003419E-3</v>
      </c>
      <c r="D144" s="24">
        <v>8.8013191172189725E-2</v>
      </c>
      <c r="E144" s="25">
        <v>17933</v>
      </c>
      <c r="F144" s="26">
        <v>0</v>
      </c>
      <c r="H144" s="22" t="s">
        <v>196</v>
      </c>
      <c r="I144" s="39">
        <v>-1.0037101933363749E-2</v>
      </c>
      <c r="J144" s="40"/>
      <c r="K144" s="9">
        <f t="shared" si="5"/>
        <v>-0.11315058329799234</v>
      </c>
      <c r="L144" s="9">
        <f t="shared" si="6"/>
        <v>8.9029852535935095E-4</v>
      </c>
    </row>
    <row r="145" spans="2:13" x14ac:dyDescent="0.25">
      <c r="B145" s="22" t="s">
        <v>197</v>
      </c>
      <c r="C145" s="23">
        <v>3.5130764512351529E-3</v>
      </c>
      <c r="D145" s="24">
        <v>5.9168656971867281E-2</v>
      </c>
      <c r="E145" s="25">
        <v>17933</v>
      </c>
      <c r="F145" s="26">
        <v>0</v>
      </c>
      <c r="H145" s="22" t="s">
        <v>197</v>
      </c>
      <c r="I145" s="39">
        <v>-1.268256788799062E-3</v>
      </c>
      <c r="J145" s="40"/>
      <c r="K145" s="9">
        <f t="shared" si="5"/>
        <v>-2.1359303564066161E-2</v>
      </c>
      <c r="L145" s="9">
        <f t="shared" si="6"/>
        <v>7.5301405961732956E-5</v>
      </c>
    </row>
    <row r="146" spans="2:13" x14ac:dyDescent="0.25">
      <c r="B146" s="22" t="s">
        <v>198</v>
      </c>
      <c r="C146" s="23">
        <v>7.5280209669324706E-3</v>
      </c>
      <c r="D146" s="24">
        <v>8.6439380586939896E-2</v>
      </c>
      <c r="E146" s="25">
        <v>17933</v>
      </c>
      <c r="F146" s="26">
        <v>0</v>
      </c>
      <c r="H146" s="22" t="s">
        <v>198</v>
      </c>
      <c r="I146" s="39">
        <v>-9.9356035564064603E-3</v>
      </c>
      <c r="J146" s="40"/>
      <c r="K146" s="9">
        <f t="shared" si="5"/>
        <v>-0.114077727738884</v>
      </c>
      <c r="L146" s="9">
        <f t="shared" si="6"/>
        <v>8.6529347369082685E-4</v>
      </c>
    </row>
    <row r="147" spans="2:13" x14ac:dyDescent="0.25">
      <c r="B147" s="22" t="s">
        <v>199</v>
      </c>
      <c r="C147" s="23">
        <v>0.22260636814810683</v>
      </c>
      <c r="D147" s="24">
        <v>0.41600772049135071</v>
      </c>
      <c r="E147" s="25">
        <v>17933</v>
      </c>
      <c r="F147" s="26">
        <v>0</v>
      </c>
      <c r="H147" s="22" t="s">
        <v>199</v>
      </c>
      <c r="I147" s="39">
        <v>-4.9583745426907463E-3</v>
      </c>
      <c r="J147" s="40"/>
      <c r="K147" s="9">
        <f t="shared" si="5"/>
        <v>-9.2657145623922885E-3</v>
      </c>
      <c r="L147" s="9">
        <f t="shared" si="6"/>
        <v>2.6532338091291882E-3</v>
      </c>
    </row>
    <row r="148" spans="2:13" x14ac:dyDescent="0.25">
      <c r="B148" s="22" t="s">
        <v>51</v>
      </c>
      <c r="C148" s="23">
        <v>0.51452629231026603</v>
      </c>
      <c r="D148" s="24">
        <v>0.49980287776412802</v>
      </c>
      <c r="E148" s="25">
        <v>17933</v>
      </c>
      <c r="F148" s="26">
        <v>0</v>
      </c>
      <c r="H148" s="22" t="s">
        <v>51</v>
      </c>
      <c r="I148" s="39">
        <v>-3.4574684444981289E-2</v>
      </c>
      <c r="J148" s="40"/>
      <c r="K148" s="9">
        <f t="shared" si="5"/>
        <v>-3.3583440585208138E-2</v>
      </c>
      <c r="L148" s="9">
        <f t="shared" si="6"/>
        <v>3.5593200813199576E-2</v>
      </c>
    </row>
    <row r="149" spans="2:13" ht="15.75" thickBot="1" x14ac:dyDescent="0.3">
      <c r="B149" s="27" t="s">
        <v>52</v>
      </c>
      <c r="C149" s="28">
        <v>2.0860424914961246</v>
      </c>
      <c r="D149" s="29">
        <v>1.4682344818255484</v>
      </c>
      <c r="E149" s="30">
        <v>17933</v>
      </c>
      <c r="F149" s="31">
        <v>0</v>
      </c>
      <c r="H149" s="27" t="s">
        <v>52</v>
      </c>
      <c r="I149" s="41">
        <v>-2.2243729779428772E-2</v>
      </c>
      <c r="J149" s="40"/>
      <c r="M149" s="2" t="str">
        <f>"((memsleep-"&amp;C149&amp;")/"&amp;D149&amp;")*("&amp;I149&amp;")"</f>
        <v>((memsleep-2.08604249149612)/1.46823448182555)*(-0.0222437297794288)</v>
      </c>
    </row>
    <row r="150" spans="2:13" ht="27" customHeight="1" thickTop="1" x14ac:dyDescent="0.25">
      <c r="B150" s="32" t="s">
        <v>46</v>
      </c>
      <c r="C150" s="32"/>
      <c r="D150" s="32"/>
      <c r="E150" s="32"/>
      <c r="F150" s="32"/>
      <c r="H150" s="32" t="s">
        <v>7</v>
      </c>
      <c r="I150" s="32"/>
      <c r="J150" s="40"/>
    </row>
  </sheetData>
  <mergeCells count="7">
    <mergeCell ref="B150:F150"/>
    <mergeCell ref="H4:I4"/>
    <mergeCell ref="H5:H6"/>
    <mergeCell ref="H150:I15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0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72</v>
      </c>
    </row>
    <row r="4" spans="1:12" ht="15.75" thickBot="1" x14ac:dyDescent="0.25">
      <c r="H4" s="42" t="s">
        <v>6</v>
      </c>
      <c r="I4" s="42"/>
      <c r="J4" s="63"/>
    </row>
    <row r="5" spans="1:12" ht="16.5" thickTop="1" thickBot="1" x14ac:dyDescent="0.25">
      <c r="B5" s="42" t="s">
        <v>0</v>
      </c>
      <c r="C5" s="42"/>
      <c r="D5" s="42"/>
      <c r="E5" s="42"/>
      <c r="F5" s="42"/>
      <c r="G5" s="4"/>
      <c r="H5" s="64" t="s">
        <v>45</v>
      </c>
      <c r="I5" s="65" t="s">
        <v>4</v>
      </c>
      <c r="J5" s="72"/>
      <c r="K5" s="10" t="s">
        <v>8</v>
      </c>
      <c r="L5" s="10"/>
    </row>
    <row r="6" spans="1:12" ht="27" thickTop="1" thickBot="1" x14ac:dyDescent="0.25">
      <c r="B6" s="43" t="s">
        <v>45</v>
      </c>
      <c r="C6" s="44" t="s">
        <v>1</v>
      </c>
      <c r="D6" s="45" t="s">
        <v>200</v>
      </c>
      <c r="E6" s="45" t="s">
        <v>201</v>
      </c>
      <c r="F6" s="46" t="s">
        <v>2</v>
      </c>
      <c r="G6" s="8"/>
      <c r="H6" s="66"/>
      <c r="I6" s="67" t="s">
        <v>5</v>
      </c>
      <c r="J6" s="72"/>
      <c r="K6" s="1" t="s">
        <v>9</v>
      </c>
      <c r="L6" s="1" t="s">
        <v>10</v>
      </c>
    </row>
    <row r="7" spans="1:12" ht="15.75" thickTop="1" x14ac:dyDescent="0.2">
      <c r="B7" s="47" t="s">
        <v>60</v>
      </c>
      <c r="C7" s="48">
        <v>4.3774872086412731E-2</v>
      </c>
      <c r="D7" s="49">
        <v>0.20460545586181855</v>
      </c>
      <c r="E7" s="50">
        <v>8795</v>
      </c>
      <c r="F7" s="51">
        <v>0</v>
      </c>
      <c r="G7" s="8"/>
      <c r="H7" s="47" t="s">
        <v>60</v>
      </c>
      <c r="I7" s="68">
        <v>2.2521979221085078E-2</v>
      </c>
      <c r="J7" s="72"/>
      <c r="K7" s="9">
        <f>((1-C7)/D7)*I7</f>
        <v>0.10525663829851023</v>
      </c>
      <c r="L7" s="9">
        <f>((0-C7)/D7)*I7</f>
        <v>-4.8185262479103963E-3</v>
      </c>
    </row>
    <row r="8" spans="1:12" x14ac:dyDescent="0.2">
      <c r="B8" s="52" t="s">
        <v>61</v>
      </c>
      <c r="C8" s="53">
        <v>7.424673109721433E-2</v>
      </c>
      <c r="D8" s="54">
        <v>0.26218689907587983</v>
      </c>
      <c r="E8" s="55">
        <v>8795</v>
      </c>
      <c r="F8" s="56">
        <v>0</v>
      </c>
      <c r="G8" s="8"/>
      <c r="H8" s="52" t="s">
        <v>61</v>
      </c>
      <c r="I8" s="69">
        <v>-6.1913565794364199E-4</v>
      </c>
      <c r="J8" s="72"/>
      <c r="K8" s="9">
        <f t="shared" ref="K8:K18" si="0">((1-C8)/D8)*I8</f>
        <v>-2.1861003019442347E-3</v>
      </c>
      <c r="L8" s="9">
        <f t="shared" ref="L8:L71" si="1">((0-C8)/D8)*I8</f>
        <v>1.7532835877789063E-4</v>
      </c>
    </row>
    <row r="9" spans="1:12" x14ac:dyDescent="0.2">
      <c r="B9" s="52" t="s">
        <v>62</v>
      </c>
      <c r="C9" s="53">
        <v>5.3894258101193859E-2</v>
      </c>
      <c r="D9" s="54">
        <v>0.22582175554761266</v>
      </c>
      <c r="E9" s="55">
        <v>8795</v>
      </c>
      <c r="F9" s="56">
        <v>0</v>
      </c>
      <c r="G9" s="8"/>
      <c r="H9" s="52" t="s">
        <v>62</v>
      </c>
      <c r="I9" s="69">
        <v>-2.0311364946367684E-2</v>
      </c>
      <c r="J9" s="72"/>
      <c r="K9" s="9">
        <f t="shared" si="0"/>
        <v>-8.5096756753841277E-2</v>
      </c>
      <c r="L9" s="9">
        <f t="shared" si="1"/>
        <v>4.8474777912896009E-3</v>
      </c>
    </row>
    <row r="10" spans="1:12" x14ac:dyDescent="0.2">
      <c r="B10" s="52" t="s">
        <v>63</v>
      </c>
      <c r="C10" s="53">
        <v>0.11267765776009096</v>
      </c>
      <c r="D10" s="54">
        <v>0.31621633809254684</v>
      </c>
      <c r="E10" s="55">
        <v>8795</v>
      </c>
      <c r="F10" s="56">
        <v>0</v>
      </c>
      <c r="G10" s="8"/>
      <c r="H10" s="52" t="s">
        <v>63</v>
      </c>
      <c r="I10" s="69">
        <v>-3.5384692850381559E-2</v>
      </c>
      <c r="J10" s="72"/>
      <c r="K10" s="9">
        <f t="shared" si="0"/>
        <v>-9.9291607539428298E-2</v>
      </c>
      <c r="L10" s="9">
        <f t="shared" si="1"/>
        <v>1.2608660055301568E-2</v>
      </c>
    </row>
    <row r="11" spans="1:12" x14ac:dyDescent="0.2">
      <c r="B11" s="52" t="s">
        <v>47</v>
      </c>
      <c r="C11" s="53">
        <v>0.15031267765776007</v>
      </c>
      <c r="D11" s="54">
        <v>0.3573979574546754</v>
      </c>
      <c r="E11" s="55">
        <v>8795</v>
      </c>
      <c r="F11" s="56">
        <v>0</v>
      </c>
      <c r="G11" s="8"/>
      <c r="H11" s="52" t="s">
        <v>47</v>
      </c>
      <c r="I11" s="69">
        <v>-4.1988459554738525E-2</v>
      </c>
      <c r="J11" s="72"/>
      <c r="K11" s="9">
        <f t="shared" si="0"/>
        <v>-9.9824470241595381E-2</v>
      </c>
      <c r="L11" s="9">
        <f t="shared" si="1"/>
        <v>1.76593001016177E-2</v>
      </c>
    </row>
    <row r="12" spans="1:12" x14ac:dyDescent="0.2">
      <c r="B12" s="52" t="s">
        <v>64</v>
      </c>
      <c r="C12" s="53">
        <v>4.343376918703809E-2</v>
      </c>
      <c r="D12" s="54">
        <v>0.20384308029453097</v>
      </c>
      <c r="E12" s="55">
        <v>8795</v>
      </c>
      <c r="F12" s="56">
        <v>0</v>
      </c>
      <c r="G12" s="8"/>
      <c r="H12" s="52" t="s">
        <v>64</v>
      </c>
      <c r="I12" s="69">
        <v>-2.3744960624655073E-2</v>
      </c>
      <c r="J12" s="72"/>
      <c r="K12" s="9">
        <f t="shared" si="0"/>
        <v>-0.11142702245624324</v>
      </c>
      <c r="L12" s="9">
        <f t="shared" si="1"/>
        <v>5.0594464017930489E-3</v>
      </c>
    </row>
    <row r="13" spans="1:12" x14ac:dyDescent="0.2">
      <c r="B13" s="52" t="s">
        <v>65</v>
      </c>
      <c r="C13" s="53">
        <v>1.9670267197271177E-2</v>
      </c>
      <c r="D13" s="54">
        <v>0.13887238951735792</v>
      </c>
      <c r="E13" s="55">
        <v>8795</v>
      </c>
      <c r="F13" s="56">
        <v>0</v>
      </c>
      <c r="G13" s="8"/>
      <c r="H13" s="52" t="s">
        <v>65</v>
      </c>
      <c r="I13" s="69">
        <v>-2.2274028886305457E-2</v>
      </c>
      <c r="J13" s="72"/>
      <c r="K13" s="9">
        <f t="shared" si="0"/>
        <v>-0.15723710712000663</v>
      </c>
      <c r="L13" s="9">
        <f t="shared" si="1"/>
        <v>3.1549547125679827E-3</v>
      </c>
    </row>
    <row r="14" spans="1:12" x14ac:dyDescent="0.2">
      <c r="B14" s="52" t="s">
        <v>66</v>
      </c>
      <c r="C14" s="53">
        <v>1.1370096645821489E-3</v>
      </c>
      <c r="D14" s="54">
        <v>3.370231476315904E-2</v>
      </c>
      <c r="E14" s="55">
        <v>8795</v>
      </c>
      <c r="F14" s="56">
        <v>0</v>
      </c>
      <c r="G14" s="8"/>
      <c r="H14" s="52" t="s">
        <v>66</v>
      </c>
      <c r="I14" s="69">
        <v>-3.5302669986804897E-3</v>
      </c>
      <c r="J14" s="72"/>
      <c r="K14" s="9">
        <f t="shared" si="0"/>
        <v>-0.10462940233526874</v>
      </c>
      <c r="L14" s="9">
        <f t="shared" si="1"/>
        <v>1.1910005957344192E-4</v>
      </c>
    </row>
    <row r="15" spans="1:12" x14ac:dyDescent="0.2">
      <c r="B15" s="52" t="s">
        <v>67</v>
      </c>
      <c r="C15" s="53">
        <v>1.3644115974985787E-3</v>
      </c>
      <c r="D15" s="54">
        <v>3.6914833324255873E-2</v>
      </c>
      <c r="E15" s="55">
        <v>8795</v>
      </c>
      <c r="F15" s="56">
        <v>0</v>
      </c>
      <c r="G15" s="8"/>
      <c r="H15" s="52" t="s">
        <v>67</v>
      </c>
      <c r="I15" s="69">
        <v>-7.5641011391703551E-3</v>
      </c>
      <c r="J15" s="72"/>
      <c r="K15" s="9">
        <f t="shared" si="0"/>
        <v>-0.20462724362046641</v>
      </c>
      <c r="L15" s="9">
        <f t="shared" si="1"/>
        <v>2.7957724279239403E-4</v>
      </c>
    </row>
    <row r="16" spans="1:12" x14ac:dyDescent="0.2">
      <c r="B16" s="52" t="s">
        <v>48</v>
      </c>
      <c r="C16" s="53">
        <v>5.5713473564525298E-3</v>
      </c>
      <c r="D16" s="54">
        <v>7.4437473459474199E-2</v>
      </c>
      <c r="E16" s="55">
        <v>8795</v>
      </c>
      <c r="F16" s="56">
        <v>0</v>
      </c>
      <c r="G16" s="8"/>
      <c r="H16" s="52" t="s">
        <v>48</v>
      </c>
      <c r="I16" s="69">
        <v>-7.7733546855956138E-3</v>
      </c>
      <c r="J16" s="72"/>
      <c r="K16" s="9">
        <f t="shared" si="0"/>
        <v>-0.10384617138739539</v>
      </c>
      <c r="L16" s="9">
        <f t="shared" si="1"/>
        <v>5.8180452755343854E-4</v>
      </c>
    </row>
    <row r="17" spans="2:12" x14ac:dyDescent="0.2">
      <c r="B17" s="52" t="s">
        <v>68</v>
      </c>
      <c r="C17" s="53">
        <v>2.8425241614553724E-3</v>
      </c>
      <c r="D17" s="54">
        <v>5.3242525611972756E-2</v>
      </c>
      <c r="E17" s="55">
        <v>8795</v>
      </c>
      <c r="F17" s="56">
        <v>0</v>
      </c>
      <c r="G17" s="8"/>
      <c r="H17" s="52" t="s">
        <v>68</v>
      </c>
      <c r="I17" s="69">
        <v>1.335852025696278E-3</v>
      </c>
      <c r="J17" s="72"/>
      <c r="K17" s="9">
        <f t="shared" si="0"/>
        <v>2.5018625970995738E-2</v>
      </c>
      <c r="L17" s="9">
        <f t="shared" si="1"/>
        <v>-7.1318774147650333E-5</v>
      </c>
    </row>
    <row r="18" spans="2:12" x14ac:dyDescent="0.2">
      <c r="B18" s="52" t="s">
        <v>69</v>
      </c>
      <c r="C18" s="53">
        <v>2.2740193291642978E-4</v>
      </c>
      <c r="D18" s="54">
        <v>1.5078994467693145E-2</v>
      </c>
      <c r="E18" s="55">
        <v>8795</v>
      </c>
      <c r="F18" s="56">
        <v>0</v>
      </c>
      <c r="G18" s="8"/>
      <c r="H18" s="52" t="s">
        <v>69</v>
      </c>
      <c r="I18" s="69">
        <v>-2.4846517439366866E-3</v>
      </c>
      <c r="J18" s="72"/>
      <c r="K18" s="9">
        <f t="shared" si="0"/>
        <v>-0.16473822141454228</v>
      </c>
      <c r="L18" s="9">
        <f t="shared" si="1"/>
        <v>3.7470310795983681E-5</v>
      </c>
    </row>
    <row r="19" spans="2:12" ht="24" x14ac:dyDescent="0.2">
      <c r="B19" s="52" t="s">
        <v>49</v>
      </c>
      <c r="C19" s="53">
        <v>2.0125071063104034E-2</v>
      </c>
      <c r="D19" s="54">
        <v>0.14043608874436095</v>
      </c>
      <c r="E19" s="55">
        <v>8795</v>
      </c>
      <c r="F19" s="56">
        <v>0</v>
      </c>
      <c r="G19" s="8"/>
      <c r="H19" s="52" t="s">
        <v>49</v>
      </c>
      <c r="I19" s="69">
        <v>-2.5551705761540287E-2</v>
      </c>
      <c r="J19" s="72"/>
      <c r="K19" s="9">
        <f>((1-C19)/D19)*I19</f>
        <v>-0.17828377371632773</v>
      </c>
      <c r="L19" s="9">
        <f t="shared" si="1"/>
        <v>3.6616648813866323E-3</v>
      </c>
    </row>
    <row r="20" spans="2:12" x14ac:dyDescent="0.2">
      <c r="B20" s="52" t="s">
        <v>50</v>
      </c>
      <c r="C20" s="53">
        <v>2.6833428084138713E-2</v>
      </c>
      <c r="D20" s="54">
        <v>0.16160558368229133</v>
      </c>
      <c r="E20" s="55">
        <v>8795</v>
      </c>
      <c r="F20" s="56">
        <v>0</v>
      </c>
      <c r="G20" s="8"/>
      <c r="H20" s="52" t="s">
        <v>50</v>
      </c>
      <c r="I20" s="69">
        <v>3.1862480441818358E-2</v>
      </c>
      <c r="J20" s="72"/>
      <c r="K20" s="9">
        <f t="shared" ref="K20:K58" si="2">((1-C20)/D20)*I20</f>
        <v>0.19187146977086991</v>
      </c>
      <c r="L20" s="9">
        <f t="shared" ref="L20:L58" si="3">((0-C20)/D20)*I20</f>
        <v>-5.2905324063471544E-3</v>
      </c>
    </row>
    <row r="21" spans="2:12" x14ac:dyDescent="0.2">
      <c r="B21" s="52" t="s">
        <v>73</v>
      </c>
      <c r="C21" s="53">
        <v>0.44388857305287099</v>
      </c>
      <c r="D21" s="54">
        <v>0.4968697799349448</v>
      </c>
      <c r="E21" s="55">
        <v>8795</v>
      </c>
      <c r="F21" s="56">
        <v>0</v>
      </c>
      <c r="G21" s="8"/>
      <c r="H21" s="52" t="s">
        <v>73</v>
      </c>
      <c r="I21" s="69">
        <v>6.7729339677783842E-2</v>
      </c>
      <c r="J21" s="72"/>
      <c r="K21" s="9">
        <f t="shared" si="2"/>
        <v>7.5804690193335286E-2</v>
      </c>
      <c r="L21" s="9">
        <f t="shared" si="3"/>
        <v>-6.0507362607806384E-2</v>
      </c>
    </row>
    <row r="22" spans="2:12" x14ac:dyDescent="0.2">
      <c r="B22" s="52" t="s">
        <v>74</v>
      </c>
      <c r="C22" s="53">
        <v>8.9823763501989777E-3</v>
      </c>
      <c r="D22" s="54">
        <v>9.4354149413378149E-2</v>
      </c>
      <c r="E22" s="55">
        <v>8795</v>
      </c>
      <c r="F22" s="56">
        <v>0</v>
      </c>
      <c r="G22" s="8"/>
      <c r="H22" s="52" t="s">
        <v>74</v>
      </c>
      <c r="I22" s="69">
        <v>1.9775449495988855E-2</v>
      </c>
      <c r="J22" s="72"/>
      <c r="K22" s="9">
        <f t="shared" si="2"/>
        <v>0.20770489785521637</v>
      </c>
      <c r="L22" s="9">
        <f t="shared" si="3"/>
        <v>-1.8825937276918418E-3</v>
      </c>
    </row>
    <row r="23" spans="2:12" x14ac:dyDescent="0.2">
      <c r="B23" s="52" t="s">
        <v>75</v>
      </c>
      <c r="C23" s="53">
        <v>0.1694144400227402</v>
      </c>
      <c r="D23" s="54">
        <v>0.37513889238423082</v>
      </c>
      <c r="E23" s="55">
        <v>8795</v>
      </c>
      <c r="F23" s="56">
        <v>0</v>
      </c>
      <c r="G23" s="8"/>
      <c r="H23" s="52" t="s">
        <v>75</v>
      </c>
      <c r="I23" s="69">
        <v>7.8449775966584853E-2</v>
      </c>
      <c r="J23" s="72"/>
      <c r="K23" s="9">
        <f t="shared" si="2"/>
        <v>0.17369367032879651</v>
      </c>
      <c r="L23" s="9">
        <f t="shared" si="3"/>
        <v>-3.5428277726202162E-2</v>
      </c>
    </row>
    <row r="24" spans="2:12" x14ac:dyDescent="0.2">
      <c r="B24" s="52" t="s">
        <v>76</v>
      </c>
      <c r="C24" s="53">
        <v>1.3871517907902217E-2</v>
      </c>
      <c r="D24" s="54">
        <v>0.1169643296157451</v>
      </c>
      <c r="E24" s="55">
        <v>8795</v>
      </c>
      <c r="F24" s="56">
        <v>0</v>
      </c>
      <c r="G24" s="8"/>
      <c r="H24" s="52" t="s">
        <v>76</v>
      </c>
      <c r="I24" s="69">
        <v>8.0816665906687114E-3</v>
      </c>
      <c r="J24" s="72"/>
      <c r="K24" s="9">
        <f t="shared" si="2"/>
        <v>6.813668435507142E-2</v>
      </c>
      <c r="L24" s="9">
        <f t="shared" si="3"/>
        <v>-9.5845445535785913E-4</v>
      </c>
    </row>
    <row r="25" spans="2:12" x14ac:dyDescent="0.2">
      <c r="B25" s="52" t="s">
        <v>77</v>
      </c>
      <c r="C25" s="53">
        <v>2.2740193291642978E-4</v>
      </c>
      <c r="D25" s="54">
        <v>1.5078994467692345E-2</v>
      </c>
      <c r="E25" s="55">
        <v>8795</v>
      </c>
      <c r="F25" s="56">
        <v>0</v>
      </c>
      <c r="G25" s="8"/>
      <c r="H25" s="52" t="s">
        <v>77</v>
      </c>
      <c r="I25" s="69">
        <v>-7.7875678380455861E-4</v>
      </c>
      <c r="J25" s="72"/>
      <c r="K25" s="9">
        <f t="shared" si="2"/>
        <v>-5.1633396024834653E-2</v>
      </c>
      <c r="L25" s="9">
        <f t="shared" si="3"/>
        <v>1.1744204713939419E-5</v>
      </c>
    </row>
    <row r="26" spans="2:12" x14ac:dyDescent="0.2">
      <c r="B26" s="52" t="s">
        <v>78</v>
      </c>
      <c r="C26" s="53">
        <v>1.9556566230812963E-2</v>
      </c>
      <c r="D26" s="54">
        <v>0.13847847237195804</v>
      </c>
      <c r="E26" s="55">
        <v>8795</v>
      </c>
      <c r="F26" s="56">
        <v>0</v>
      </c>
      <c r="G26" s="8"/>
      <c r="H26" s="52" t="s">
        <v>78</v>
      </c>
      <c r="I26" s="69">
        <v>2.1272859933650676E-2</v>
      </c>
      <c r="J26" s="72"/>
      <c r="K26" s="9">
        <f t="shared" si="2"/>
        <v>0.15061428308811231</v>
      </c>
      <c r="L26" s="9">
        <f t="shared" si="3"/>
        <v>-3.0042510368961288E-3</v>
      </c>
    </row>
    <row r="27" spans="2:12" x14ac:dyDescent="0.2">
      <c r="B27" s="52" t="s">
        <v>79</v>
      </c>
      <c r="C27" s="53">
        <v>3.0812961910176236E-2</v>
      </c>
      <c r="D27" s="54">
        <v>0.1728204825420746</v>
      </c>
      <c r="E27" s="55">
        <v>8795</v>
      </c>
      <c r="F27" s="56">
        <v>0</v>
      </c>
      <c r="G27" s="8"/>
      <c r="H27" s="52" t="s">
        <v>79</v>
      </c>
      <c r="I27" s="69">
        <v>-1.0888950878074006E-3</v>
      </c>
      <c r="J27" s="72"/>
      <c r="K27" s="9">
        <f t="shared" si="2"/>
        <v>-6.1065852231125496E-3</v>
      </c>
      <c r="L27" s="9">
        <f t="shared" si="3"/>
        <v>1.9414413367708832E-4</v>
      </c>
    </row>
    <row r="28" spans="2:12" x14ac:dyDescent="0.2">
      <c r="B28" s="52" t="s">
        <v>80</v>
      </c>
      <c r="C28" s="53">
        <v>3.7066515065378058E-2</v>
      </c>
      <c r="D28" s="54">
        <v>0.1889355638030526</v>
      </c>
      <c r="E28" s="55">
        <v>8795</v>
      </c>
      <c r="F28" s="56">
        <v>0</v>
      </c>
      <c r="G28" s="8"/>
      <c r="H28" s="52" t="s">
        <v>80</v>
      </c>
      <c r="I28" s="69">
        <v>-6.8074918396555375E-3</v>
      </c>
      <c r="J28" s="72"/>
      <c r="K28" s="9">
        <f t="shared" si="2"/>
        <v>-3.469522470452753E-2</v>
      </c>
      <c r="L28" s="9">
        <f t="shared" si="3"/>
        <v>1.3355346857569931E-3</v>
      </c>
    </row>
    <row r="29" spans="2:12" x14ac:dyDescent="0.2">
      <c r="B29" s="52" t="s">
        <v>81</v>
      </c>
      <c r="C29" s="53">
        <v>2.319499715747584E-2</v>
      </c>
      <c r="D29" s="54">
        <v>0.15053094591763239</v>
      </c>
      <c r="E29" s="55">
        <v>8795</v>
      </c>
      <c r="F29" s="56">
        <v>0</v>
      </c>
      <c r="G29" s="8"/>
      <c r="H29" s="52" t="s">
        <v>81</v>
      </c>
      <c r="I29" s="69">
        <v>-1.0565279048533651E-2</v>
      </c>
      <c r="J29" s="72"/>
      <c r="K29" s="9">
        <f t="shared" si="2"/>
        <v>-6.8558776191322127E-2</v>
      </c>
      <c r="L29" s="9">
        <f t="shared" si="3"/>
        <v>1.6279816485891881E-3</v>
      </c>
    </row>
    <row r="30" spans="2:12" x14ac:dyDescent="0.2">
      <c r="B30" s="52" t="s">
        <v>82</v>
      </c>
      <c r="C30" s="53">
        <v>1.1370096645821489E-4</v>
      </c>
      <c r="D30" s="54">
        <v>1.0663065528177931E-2</v>
      </c>
      <c r="E30" s="55">
        <v>8795</v>
      </c>
      <c r="F30" s="56">
        <v>0</v>
      </c>
      <c r="G30" s="8"/>
      <c r="H30" s="52" t="s">
        <v>82</v>
      </c>
      <c r="I30" s="69">
        <v>3.8701881277347731E-4</v>
      </c>
      <c r="J30" s="72"/>
      <c r="K30" s="9">
        <f t="shared" si="2"/>
        <v>3.6291140417154727E-2</v>
      </c>
      <c r="L30" s="9">
        <f t="shared" si="3"/>
        <v>-4.1268069612411564E-6</v>
      </c>
    </row>
    <row r="31" spans="2:12" x14ac:dyDescent="0.2">
      <c r="B31" s="52" t="s">
        <v>83</v>
      </c>
      <c r="C31" s="53">
        <v>3.4110289937464461E-4</v>
      </c>
      <c r="D31" s="54">
        <v>1.8466870961142936E-2</v>
      </c>
      <c r="E31" s="55">
        <v>8795</v>
      </c>
      <c r="F31" s="56">
        <v>0</v>
      </c>
      <c r="G31" s="8"/>
      <c r="H31" s="52" t="s">
        <v>83</v>
      </c>
      <c r="I31" s="69">
        <v>-3.5310953871825076E-3</v>
      </c>
      <c r="J31" s="72"/>
      <c r="K31" s="9">
        <f t="shared" si="2"/>
        <v>-0.19114721317625441</v>
      </c>
      <c r="L31" s="9">
        <f t="shared" si="3"/>
        <v>6.5223116415919367E-5</v>
      </c>
    </row>
    <row r="32" spans="2:12" x14ac:dyDescent="0.2">
      <c r="B32" s="52" t="s">
        <v>84</v>
      </c>
      <c r="C32" s="53">
        <v>0.15884025014212619</v>
      </c>
      <c r="D32" s="54">
        <v>0.36554783324947449</v>
      </c>
      <c r="E32" s="55">
        <v>8795</v>
      </c>
      <c r="F32" s="56">
        <v>0</v>
      </c>
      <c r="G32" s="8"/>
      <c r="H32" s="52" t="s">
        <v>84</v>
      </c>
      <c r="I32" s="69">
        <v>-6.4989564677717798E-2</v>
      </c>
      <c r="J32" s="72"/>
      <c r="K32" s="9">
        <f t="shared" si="2"/>
        <v>-0.14954706606172943</v>
      </c>
      <c r="L32" s="9">
        <f t="shared" si="3"/>
        <v>2.8239693334446606E-2</v>
      </c>
    </row>
    <row r="33" spans="2:12" x14ac:dyDescent="0.2">
      <c r="B33" s="52" t="s">
        <v>85</v>
      </c>
      <c r="C33" s="53">
        <v>3.4110289937464461E-4</v>
      </c>
      <c r="D33" s="54">
        <v>1.8466870961145989E-2</v>
      </c>
      <c r="E33" s="55">
        <v>8795</v>
      </c>
      <c r="F33" s="56">
        <v>0</v>
      </c>
      <c r="G33" s="8"/>
      <c r="H33" s="52" t="s">
        <v>85</v>
      </c>
      <c r="I33" s="69">
        <v>3.7450482633335439E-4</v>
      </c>
      <c r="J33" s="72"/>
      <c r="K33" s="9">
        <f t="shared" si="2"/>
        <v>2.0272902888580632E-2</v>
      </c>
      <c r="L33" s="9">
        <f t="shared" si="3"/>
        <v>-6.9175055352299683E-6</v>
      </c>
    </row>
    <row r="34" spans="2:12" x14ac:dyDescent="0.2">
      <c r="B34" s="52" t="s">
        <v>86</v>
      </c>
      <c r="C34" s="53">
        <v>4.8891415577032409E-3</v>
      </c>
      <c r="D34" s="54">
        <v>6.9755222726925817E-2</v>
      </c>
      <c r="E34" s="55">
        <v>8795</v>
      </c>
      <c r="F34" s="56">
        <v>0</v>
      </c>
      <c r="G34" s="8"/>
      <c r="H34" s="52" t="s">
        <v>86</v>
      </c>
      <c r="I34" s="69">
        <v>2.2314284624069089E-3</v>
      </c>
      <c r="J34" s="72"/>
      <c r="K34" s="9">
        <f t="shared" si="2"/>
        <v>3.1833009858933239E-2</v>
      </c>
      <c r="L34" s="9">
        <f t="shared" si="3"/>
        <v>-1.5640075684804949E-4</v>
      </c>
    </row>
    <row r="35" spans="2:12" x14ac:dyDescent="0.2">
      <c r="B35" s="52" t="s">
        <v>87</v>
      </c>
      <c r="C35" s="53">
        <v>0.12404775440591245</v>
      </c>
      <c r="D35" s="54">
        <v>0.3296547666488901</v>
      </c>
      <c r="E35" s="55">
        <v>8795</v>
      </c>
      <c r="F35" s="56">
        <v>0</v>
      </c>
      <c r="G35" s="8"/>
      <c r="H35" s="52" t="s">
        <v>87</v>
      </c>
      <c r="I35" s="69">
        <v>1.5234357740252107E-2</v>
      </c>
      <c r="J35" s="72"/>
      <c r="K35" s="9">
        <f t="shared" si="2"/>
        <v>4.0480439607811239E-2</v>
      </c>
      <c r="L35" s="9">
        <f t="shared" si="3"/>
        <v>-5.7326271562982943E-3</v>
      </c>
    </row>
    <row r="36" spans="2:12" x14ac:dyDescent="0.2">
      <c r="B36" s="52" t="s">
        <v>88</v>
      </c>
      <c r="C36" s="53">
        <v>3.0471859010801593E-2</v>
      </c>
      <c r="D36" s="54">
        <v>0.17189148991672185</v>
      </c>
      <c r="E36" s="55">
        <v>8795</v>
      </c>
      <c r="F36" s="56">
        <v>0</v>
      </c>
      <c r="G36" s="8"/>
      <c r="H36" s="52" t="s">
        <v>88</v>
      </c>
      <c r="I36" s="69">
        <v>-7.5115883720510562E-4</v>
      </c>
      <c r="J36" s="72"/>
      <c r="K36" s="9">
        <f t="shared" si="2"/>
        <v>-4.2367986418403066E-3</v>
      </c>
      <c r="L36" s="9">
        <f t="shared" si="3"/>
        <v>1.3316078761735692E-4</v>
      </c>
    </row>
    <row r="37" spans="2:12" x14ac:dyDescent="0.2">
      <c r="B37" s="52" t="s">
        <v>89</v>
      </c>
      <c r="C37" s="53">
        <v>1.7055144968732233E-3</v>
      </c>
      <c r="D37" s="54">
        <v>4.126498912035749E-2</v>
      </c>
      <c r="E37" s="55">
        <v>8795</v>
      </c>
      <c r="F37" s="56">
        <v>0</v>
      </c>
      <c r="G37" s="8"/>
      <c r="H37" s="52" t="s">
        <v>89</v>
      </c>
      <c r="I37" s="69">
        <v>-1.0917114414212834E-3</v>
      </c>
      <c r="J37" s="72"/>
      <c r="K37" s="9">
        <f t="shared" si="2"/>
        <v>-2.6410997190688113E-2</v>
      </c>
      <c r="L37" s="9">
        <f t="shared" si="3"/>
        <v>4.5121293605959183E-5</v>
      </c>
    </row>
    <row r="38" spans="2:12" x14ac:dyDescent="0.2">
      <c r="B38" s="52" t="s">
        <v>90</v>
      </c>
      <c r="C38" s="53">
        <v>1.182490051165435E-2</v>
      </c>
      <c r="D38" s="54">
        <v>0.10810365856266092</v>
      </c>
      <c r="E38" s="55">
        <v>8795</v>
      </c>
      <c r="F38" s="56">
        <v>0</v>
      </c>
      <c r="G38" s="8"/>
      <c r="H38" s="52" t="s">
        <v>90</v>
      </c>
      <c r="I38" s="69">
        <v>5.9717051448480458E-3</v>
      </c>
      <c r="J38" s="72"/>
      <c r="K38" s="9">
        <f t="shared" si="2"/>
        <v>5.4587332233578298E-2</v>
      </c>
      <c r="L38" s="9">
        <f t="shared" si="3"/>
        <v>-6.5321396298379289E-4</v>
      </c>
    </row>
    <row r="39" spans="2:12" x14ac:dyDescent="0.2">
      <c r="B39" s="52" t="s">
        <v>91</v>
      </c>
      <c r="C39" s="53">
        <v>0.1815804434337692</v>
      </c>
      <c r="D39" s="54">
        <v>0.38552027819938406</v>
      </c>
      <c r="E39" s="55">
        <v>8795</v>
      </c>
      <c r="F39" s="56">
        <v>0</v>
      </c>
      <c r="G39" s="8"/>
      <c r="H39" s="52" t="s">
        <v>91</v>
      </c>
      <c r="I39" s="69">
        <v>-1.3406814051319145E-2</v>
      </c>
      <c r="J39" s="72"/>
      <c r="K39" s="9">
        <f t="shared" si="2"/>
        <v>-2.8461275401891577E-2</v>
      </c>
      <c r="L39" s="9">
        <f t="shared" si="3"/>
        <v>6.3146230642985345E-3</v>
      </c>
    </row>
    <row r="40" spans="2:12" x14ac:dyDescent="0.2">
      <c r="B40" s="52" t="s">
        <v>92</v>
      </c>
      <c r="C40" s="53">
        <v>0.11768050028425242</v>
      </c>
      <c r="D40" s="54">
        <v>0.322247742048893</v>
      </c>
      <c r="E40" s="55">
        <v>8795</v>
      </c>
      <c r="F40" s="56">
        <v>0</v>
      </c>
      <c r="G40" s="8"/>
      <c r="H40" s="52" t="s">
        <v>92</v>
      </c>
      <c r="I40" s="69">
        <v>-1.4433973398018843E-2</v>
      </c>
      <c r="J40" s="72"/>
      <c r="K40" s="9">
        <f t="shared" si="2"/>
        <v>-3.9520451272915737E-2</v>
      </c>
      <c r="L40" s="9">
        <f t="shared" si="3"/>
        <v>5.2710911169417249E-3</v>
      </c>
    </row>
    <row r="41" spans="2:12" ht="24" x14ac:dyDescent="0.2">
      <c r="B41" s="52" t="s">
        <v>93</v>
      </c>
      <c r="C41" s="53">
        <v>6.1171119954519612E-2</v>
      </c>
      <c r="D41" s="54">
        <v>0.23965755681323664</v>
      </c>
      <c r="E41" s="55">
        <v>8795</v>
      </c>
      <c r="F41" s="56">
        <v>0</v>
      </c>
      <c r="G41" s="8"/>
      <c r="H41" s="52" t="s">
        <v>93</v>
      </c>
      <c r="I41" s="69">
        <v>-1.6636328337785479E-2</v>
      </c>
      <c r="J41" s="72"/>
      <c r="K41" s="9">
        <f t="shared" si="2"/>
        <v>-6.517076160299648E-2</v>
      </c>
      <c r="L41" s="9">
        <f t="shared" si="3"/>
        <v>4.2463206663936178E-3</v>
      </c>
    </row>
    <row r="42" spans="2:12" x14ac:dyDescent="0.2">
      <c r="B42" s="52" t="s">
        <v>94</v>
      </c>
      <c r="C42" s="53">
        <v>1.023308698123934E-3</v>
      </c>
      <c r="D42" s="54">
        <v>3.1974642809174288E-2</v>
      </c>
      <c r="E42" s="55">
        <v>8795</v>
      </c>
      <c r="F42" s="56">
        <v>0</v>
      </c>
      <c r="G42" s="8"/>
      <c r="H42" s="52" t="s">
        <v>94</v>
      </c>
      <c r="I42" s="69">
        <v>-3.1932641595664867E-3</v>
      </c>
      <c r="J42" s="72"/>
      <c r="K42" s="9">
        <f t="shared" si="2"/>
        <v>-9.9766445668043824E-2</v>
      </c>
      <c r="L42" s="9">
        <f t="shared" si="3"/>
        <v>1.0219645014937337E-4</v>
      </c>
    </row>
    <row r="43" spans="2:12" x14ac:dyDescent="0.2">
      <c r="B43" s="52" t="s">
        <v>95</v>
      </c>
      <c r="C43" s="53">
        <v>2.2740193291642978E-4</v>
      </c>
      <c r="D43" s="54">
        <v>1.5078994467693351E-2</v>
      </c>
      <c r="E43" s="55">
        <v>8795</v>
      </c>
      <c r="F43" s="56">
        <v>0</v>
      </c>
      <c r="G43" s="8"/>
      <c r="H43" s="52" t="s">
        <v>95</v>
      </c>
      <c r="I43" s="69">
        <v>-1.6617920060833593E-3</v>
      </c>
      <c r="J43" s="72"/>
      <c r="K43" s="9">
        <f t="shared" si="2"/>
        <v>-0.11018069639382387</v>
      </c>
      <c r="L43" s="9">
        <f t="shared" si="3"/>
        <v>2.5061002250386414E-5</v>
      </c>
    </row>
    <row r="44" spans="2:12" x14ac:dyDescent="0.2">
      <c r="B44" s="52" t="s">
        <v>96</v>
      </c>
      <c r="C44" s="53">
        <v>2.6151222285389427E-3</v>
      </c>
      <c r="D44" s="54">
        <v>5.1074259293028897E-2</v>
      </c>
      <c r="E44" s="55">
        <v>8795</v>
      </c>
      <c r="F44" s="56">
        <v>0</v>
      </c>
      <c r="G44" s="8"/>
      <c r="H44" s="52" t="s">
        <v>96</v>
      </c>
      <c r="I44" s="69">
        <v>-2.7652727055037642E-4</v>
      </c>
      <c r="J44" s="72"/>
      <c r="K44" s="9">
        <f t="shared" si="2"/>
        <v>-5.4000610435873181E-3</v>
      </c>
      <c r="L44" s="9">
        <f t="shared" si="3"/>
        <v>1.4158846785511667E-5</v>
      </c>
    </row>
    <row r="45" spans="2:12" x14ac:dyDescent="0.2">
      <c r="B45" s="52" t="s">
        <v>97</v>
      </c>
      <c r="C45" s="53">
        <v>1.0687890847072201E-2</v>
      </c>
      <c r="D45" s="54">
        <v>0.10283414903798108</v>
      </c>
      <c r="E45" s="55">
        <v>8795</v>
      </c>
      <c r="F45" s="56">
        <v>0</v>
      </c>
      <c r="G45" s="8"/>
      <c r="H45" s="52" t="s">
        <v>97</v>
      </c>
      <c r="I45" s="69">
        <v>6.3975507778646877E-3</v>
      </c>
      <c r="J45" s="72"/>
      <c r="K45" s="9">
        <f t="shared" si="2"/>
        <v>6.1547399503686581E-2</v>
      </c>
      <c r="L45" s="9">
        <f t="shared" si="3"/>
        <v>-6.6491846377962746E-4</v>
      </c>
    </row>
    <row r="46" spans="2:12" x14ac:dyDescent="0.2">
      <c r="B46" s="52" t="s">
        <v>98</v>
      </c>
      <c r="C46" s="53">
        <v>2.2740193291642978E-4</v>
      </c>
      <c r="D46" s="54">
        <v>1.5078994467693379E-2</v>
      </c>
      <c r="E46" s="55">
        <v>8795</v>
      </c>
      <c r="F46" s="56">
        <v>0</v>
      </c>
      <c r="G46" s="8"/>
      <c r="H46" s="52" t="s">
        <v>98</v>
      </c>
      <c r="I46" s="69">
        <v>1.8256327384632443E-3</v>
      </c>
      <c r="J46" s="72"/>
      <c r="K46" s="9">
        <f t="shared" si="2"/>
        <v>0.12104372012074384</v>
      </c>
      <c r="L46" s="9">
        <f t="shared" si="3"/>
        <v>-2.7531836715738393E-5</v>
      </c>
    </row>
    <row r="47" spans="2:12" ht="24" x14ac:dyDescent="0.2">
      <c r="B47" s="52" t="s">
        <v>99</v>
      </c>
      <c r="C47" s="53">
        <v>0.31358726549175669</v>
      </c>
      <c r="D47" s="54">
        <v>0.46397712159381638</v>
      </c>
      <c r="E47" s="55">
        <v>8795</v>
      </c>
      <c r="F47" s="56">
        <v>0</v>
      </c>
      <c r="G47" s="8"/>
      <c r="H47" s="52" t="s">
        <v>99</v>
      </c>
      <c r="I47" s="69">
        <v>9.2413626709911045E-2</v>
      </c>
      <c r="J47" s="72"/>
      <c r="K47" s="9">
        <f t="shared" si="2"/>
        <v>0.13671771142049235</v>
      </c>
      <c r="L47" s="9">
        <f t="shared" si="3"/>
        <v>-6.2459408331574935E-2</v>
      </c>
    </row>
    <row r="48" spans="2:12" x14ac:dyDescent="0.2">
      <c r="B48" s="52" t="s">
        <v>100</v>
      </c>
      <c r="C48" s="53">
        <v>6.8220579874928933E-4</v>
      </c>
      <c r="D48" s="54">
        <v>2.6111643329243196E-2</v>
      </c>
      <c r="E48" s="55">
        <v>8795</v>
      </c>
      <c r="F48" s="56">
        <v>0</v>
      </c>
      <c r="G48" s="8"/>
      <c r="H48" s="52" t="s">
        <v>100</v>
      </c>
      <c r="I48" s="69">
        <v>2.1872697577888819E-3</v>
      </c>
      <c r="J48" s="72"/>
      <c r="K48" s="9">
        <f t="shared" si="2"/>
        <v>8.3708924869878742E-2</v>
      </c>
      <c r="L48" s="9">
        <f t="shared" si="3"/>
        <v>-5.7145699080586242E-5</v>
      </c>
    </row>
    <row r="49" spans="2:12" x14ac:dyDescent="0.2">
      <c r="B49" s="52" t="s">
        <v>101</v>
      </c>
      <c r="C49" s="53">
        <v>2.5014212620807271E-3</v>
      </c>
      <c r="D49" s="54">
        <v>4.995445814526614E-2</v>
      </c>
      <c r="E49" s="55">
        <v>8795</v>
      </c>
      <c r="F49" s="56">
        <v>0</v>
      </c>
      <c r="G49" s="8"/>
      <c r="H49" s="52" t="s">
        <v>101</v>
      </c>
      <c r="I49" s="69">
        <v>5.4898162992642937E-3</v>
      </c>
      <c r="J49" s="72"/>
      <c r="K49" s="9">
        <f t="shared" si="2"/>
        <v>0.10962152647365526</v>
      </c>
      <c r="L49" s="9">
        <f t="shared" si="3"/>
        <v>-2.7489725093131378E-4</v>
      </c>
    </row>
    <row r="50" spans="2:12" x14ac:dyDescent="0.2">
      <c r="B50" s="52" t="s">
        <v>102</v>
      </c>
      <c r="C50" s="53">
        <v>7.5611142694712904E-2</v>
      </c>
      <c r="D50" s="54">
        <v>0.26438995012153504</v>
      </c>
      <c r="E50" s="55">
        <v>8795</v>
      </c>
      <c r="F50" s="56">
        <v>0</v>
      </c>
      <c r="G50" s="8"/>
      <c r="H50" s="52" t="s">
        <v>102</v>
      </c>
      <c r="I50" s="69">
        <v>-3.4322032083804696E-3</v>
      </c>
      <c r="J50" s="72"/>
      <c r="K50" s="9">
        <f t="shared" si="2"/>
        <v>-1.2000041606634202E-2</v>
      </c>
      <c r="L50" s="9">
        <f t="shared" si="3"/>
        <v>9.8155321874683231E-4</v>
      </c>
    </row>
    <row r="51" spans="2:12" x14ac:dyDescent="0.2">
      <c r="B51" s="52" t="s">
        <v>103</v>
      </c>
      <c r="C51" s="53">
        <v>0.31392836839113131</v>
      </c>
      <c r="D51" s="54">
        <v>0.46411403696475567</v>
      </c>
      <c r="E51" s="55">
        <v>8795</v>
      </c>
      <c r="F51" s="56">
        <v>0</v>
      </c>
      <c r="G51" s="8"/>
      <c r="H51" s="52" t="s">
        <v>103</v>
      </c>
      <c r="I51" s="69">
        <v>-1.7551138347634783E-2</v>
      </c>
      <c r="J51" s="72"/>
      <c r="K51" s="9">
        <f t="shared" si="2"/>
        <v>-2.594478331554791E-2</v>
      </c>
      <c r="L51" s="9">
        <f t="shared" si="3"/>
        <v>1.1871651762384451E-2</v>
      </c>
    </row>
    <row r="52" spans="2:12" x14ac:dyDescent="0.2">
      <c r="B52" s="52" t="s">
        <v>104</v>
      </c>
      <c r="C52" s="53">
        <v>0.24150085275724845</v>
      </c>
      <c r="D52" s="54">
        <v>0.42801754728104724</v>
      </c>
      <c r="E52" s="55">
        <v>8795</v>
      </c>
      <c r="F52" s="56">
        <v>0</v>
      </c>
      <c r="G52" s="8"/>
      <c r="H52" s="52" t="s">
        <v>104</v>
      </c>
      <c r="I52" s="69">
        <v>-7.6787107603472876E-2</v>
      </c>
      <c r="J52" s="72"/>
      <c r="K52" s="9">
        <f t="shared" si="2"/>
        <v>-0.13607609315659147</v>
      </c>
      <c r="L52" s="9">
        <f t="shared" si="3"/>
        <v>4.3325681586658712E-2</v>
      </c>
    </row>
    <row r="53" spans="2:12" x14ac:dyDescent="0.2">
      <c r="B53" s="52" t="s">
        <v>105</v>
      </c>
      <c r="C53" s="53">
        <v>4.1273450824332009E-2</v>
      </c>
      <c r="D53" s="54">
        <v>0.19893328714648117</v>
      </c>
      <c r="E53" s="55">
        <v>8795</v>
      </c>
      <c r="F53" s="56">
        <v>0</v>
      </c>
      <c r="G53" s="8"/>
      <c r="H53" s="52" t="s">
        <v>105</v>
      </c>
      <c r="I53" s="69">
        <v>-9.9288499252138864E-3</v>
      </c>
      <c r="J53" s="72"/>
      <c r="K53" s="9">
        <f t="shared" si="2"/>
        <v>-4.7850473707169001E-2</v>
      </c>
      <c r="L53" s="9">
        <f t="shared" si="3"/>
        <v>2.0599765127730491E-3</v>
      </c>
    </row>
    <row r="54" spans="2:12" ht="24" x14ac:dyDescent="0.2">
      <c r="B54" s="52" t="s">
        <v>106</v>
      </c>
      <c r="C54" s="53">
        <v>3.4110289937464467E-4</v>
      </c>
      <c r="D54" s="54">
        <v>1.8466870961142263E-2</v>
      </c>
      <c r="E54" s="55">
        <v>8795</v>
      </c>
      <c r="F54" s="56">
        <v>0</v>
      </c>
      <c r="G54" s="8"/>
      <c r="H54" s="52" t="s">
        <v>106</v>
      </c>
      <c r="I54" s="69">
        <v>-2.0938116565530487E-4</v>
      </c>
      <c r="J54" s="72"/>
      <c r="K54" s="9">
        <f t="shared" si="2"/>
        <v>-1.1334337342425369E-2</v>
      </c>
      <c r="L54" s="9">
        <f t="shared" si="3"/>
        <v>3.8674945435937329E-6</v>
      </c>
    </row>
    <row r="55" spans="2:12" x14ac:dyDescent="0.2">
      <c r="B55" s="52" t="s">
        <v>107</v>
      </c>
      <c r="C55" s="53">
        <v>7.9590676520750422E-4</v>
      </c>
      <c r="D55" s="54">
        <v>2.8202193731223776E-2</v>
      </c>
      <c r="E55" s="55">
        <v>8795</v>
      </c>
      <c r="F55" s="56">
        <v>0</v>
      </c>
      <c r="G55" s="8"/>
      <c r="H55" s="52" t="s">
        <v>107</v>
      </c>
      <c r="I55" s="69">
        <v>-2.219214917197997E-3</v>
      </c>
      <c r="J55" s="72"/>
      <c r="K55" s="9">
        <f t="shared" si="2"/>
        <v>-7.8626813579289884E-2</v>
      </c>
      <c r="L55" s="9">
        <f t="shared" si="3"/>
        <v>6.2629460065433449E-5</v>
      </c>
    </row>
    <row r="56" spans="2:12" x14ac:dyDescent="0.2">
      <c r="B56" s="52" t="s">
        <v>108</v>
      </c>
      <c r="C56" s="53">
        <v>0.3887436043206367</v>
      </c>
      <c r="D56" s="54">
        <v>0.48749260029813901</v>
      </c>
      <c r="E56" s="55">
        <v>8795</v>
      </c>
      <c r="F56" s="56">
        <v>0</v>
      </c>
      <c r="G56" s="8"/>
      <c r="H56" s="52" t="s">
        <v>108</v>
      </c>
      <c r="I56" s="69">
        <v>-1.684788585894997E-2</v>
      </c>
      <c r="J56" s="72"/>
      <c r="K56" s="9">
        <f t="shared" si="2"/>
        <v>-2.1125198574626212E-2</v>
      </c>
      <c r="L56" s="9">
        <f t="shared" si="3"/>
        <v>1.3435091876236423E-2</v>
      </c>
    </row>
    <row r="57" spans="2:12" x14ac:dyDescent="0.2">
      <c r="B57" s="52" t="s">
        <v>109</v>
      </c>
      <c r="C57" s="53">
        <v>0.23888573052870948</v>
      </c>
      <c r="D57" s="54">
        <v>0.42642703205093707</v>
      </c>
      <c r="E57" s="55">
        <v>8795</v>
      </c>
      <c r="F57" s="56">
        <v>0</v>
      </c>
      <c r="G57" s="8"/>
      <c r="H57" s="52" t="s">
        <v>109</v>
      </c>
      <c r="I57" s="69">
        <v>-7.780953537294942E-2</v>
      </c>
      <c r="J57" s="72"/>
      <c r="K57" s="9">
        <f t="shared" si="2"/>
        <v>-0.13887944061250043</v>
      </c>
      <c r="L57" s="9">
        <f t="shared" si="3"/>
        <v>4.3589140234069824E-2</v>
      </c>
    </row>
    <row r="58" spans="2:12" x14ac:dyDescent="0.2">
      <c r="B58" s="52" t="s">
        <v>110</v>
      </c>
      <c r="C58" s="53">
        <v>1.2507106310403638E-3</v>
      </c>
      <c r="D58" s="54">
        <v>3.5345274072444963E-2</v>
      </c>
      <c r="E58" s="55">
        <v>8795</v>
      </c>
      <c r="F58" s="56">
        <v>0</v>
      </c>
      <c r="G58" s="8"/>
      <c r="H58" s="52" t="s">
        <v>110</v>
      </c>
      <c r="I58" s="69">
        <v>-7.5602293120822124E-3</v>
      </c>
      <c r="J58" s="72"/>
      <c r="K58" s="9">
        <f t="shared" si="2"/>
        <v>-0.21362894619043404</v>
      </c>
      <c r="L58" s="9">
        <f t="shared" si="3"/>
        <v>2.675225874424834E-4</v>
      </c>
    </row>
    <row r="59" spans="2:12" x14ac:dyDescent="0.2">
      <c r="B59" s="52" t="s">
        <v>111</v>
      </c>
      <c r="C59" s="53">
        <v>5.6850483229107444E-4</v>
      </c>
      <c r="D59" s="54">
        <v>2.3837916114751865E-2</v>
      </c>
      <c r="E59" s="55">
        <v>8795</v>
      </c>
      <c r="F59" s="56">
        <v>0</v>
      </c>
      <c r="G59" s="8"/>
      <c r="H59" s="52" t="s">
        <v>111</v>
      </c>
      <c r="I59" s="69">
        <v>-4.9108166820262082E-3</v>
      </c>
      <c r="J59" s="72"/>
      <c r="K59" s="9">
        <f t="shared" ref="K59:K83" si="4">((1-C59)/D59)*I59</f>
        <v>-0.20589152320972792</v>
      </c>
      <c r="L59" s="9">
        <f t="shared" si="1"/>
        <v>1.1711690740030028E-4</v>
      </c>
    </row>
    <row r="60" spans="2:12" ht="24" x14ac:dyDescent="0.2">
      <c r="B60" s="52" t="s">
        <v>112</v>
      </c>
      <c r="C60" s="53">
        <v>4.5480386583285955E-4</v>
      </c>
      <c r="D60" s="54">
        <v>2.1322493129898677E-2</v>
      </c>
      <c r="E60" s="55">
        <v>8795</v>
      </c>
      <c r="F60" s="56">
        <v>0</v>
      </c>
      <c r="G60" s="8"/>
      <c r="H60" s="52" t="s">
        <v>112</v>
      </c>
      <c r="I60" s="69">
        <v>-3.5340561372221848E-3</v>
      </c>
      <c r="J60" s="72"/>
      <c r="K60" s="9">
        <f t="shared" si="4"/>
        <v>-0.16566772062295379</v>
      </c>
      <c r="L60" s="9">
        <f t="shared" si="1"/>
        <v>7.5380603172769327E-5</v>
      </c>
    </row>
    <row r="61" spans="2:12" x14ac:dyDescent="0.2">
      <c r="B61" s="52" t="s">
        <v>113</v>
      </c>
      <c r="C61" s="53">
        <v>1.1370096645821489E-3</v>
      </c>
      <c r="D61" s="54">
        <v>3.3702314763159977E-2</v>
      </c>
      <c r="E61" s="55">
        <v>8795</v>
      </c>
      <c r="F61" s="56">
        <v>0</v>
      </c>
      <c r="G61" s="8"/>
      <c r="H61" s="52" t="s">
        <v>113</v>
      </c>
      <c r="I61" s="69">
        <v>-4.2391713463942162E-3</v>
      </c>
      <c r="J61" s="72"/>
      <c r="K61" s="9">
        <f t="shared" si="4"/>
        <v>-0.1256397786727729</v>
      </c>
      <c r="L61" s="9">
        <f t="shared" si="1"/>
        <v>1.4301625346929185E-4</v>
      </c>
    </row>
    <row r="62" spans="2:12" x14ac:dyDescent="0.2">
      <c r="B62" s="52" t="s">
        <v>114</v>
      </c>
      <c r="C62" s="53">
        <v>1.1370096645821489E-3</v>
      </c>
      <c r="D62" s="54">
        <v>3.3702314763158839E-2</v>
      </c>
      <c r="E62" s="55">
        <v>8795</v>
      </c>
      <c r="F62" s="56">
        <v>0</v>
      </c>
      <c r="G62" s="8"/>
      <c r="H62" s="52" t="s">
        <v>114</v>
      </c>
      <c r="I62" s="69">
        <v>-5.656903587727421E-3</v>
      </c>
      <c r="J62" s="72"/>
      <c r="K62" s="9">
        <f t="shared" si="4"/>
        <v>-0.16765826541544529</v>
      </c>
      <c r="L62" s="9">
        <f t="shared" si="1"/>
        <v>1.9084606194131506E-4</v>
      </c>
    </row>
    <row r="63" spans="2:12" x14ac:dyDescent="0.2">
      <c r="B63" s="52" t="s">
        <v>115</v>
      </c>
      <c r="C63" s="53">
        <v>1.0119386014781127E-2</v>
      </c>
      <c r="D63" s="54">
        <v>0.10009057453999051</v>
      </c>
      <c r="E63" s="55">
        <v>8795</v>
      </c>
      <c r="F63" s="56">
        <v>0</v>
      </c>
      <c r="G63" s="8"/>
      <c r="H63" s="52" t="s">
        <v>115</v>
      </c>
      <c r="I63" s="69">
        <v>-2.2709760388273815E-2</v>
      </c>
      <c r="J63" s="72"/>
      <c r="K63" s="9">
        <f t="shared" si="4"/>
        <v>-0.22459608869184752</v>
      </c>
      <c r="L63" s="9">
        <f t="shared" si="1"/>
        <v>2.2960087173873691E-3</v>
      </c>
    </row>
    <row r="64" spans="2:12" x14ac:dyDescent="0.2">
      <c r="B64" s="52" t="s">
        <v>116</v>
      </c>
      <c r="C64" s="53">
        <v>5.5713473564525306E-3</v>
      </c>
      <c r="D64" s="54">
        <v>7.4437473459473838E-2</v>
      </c>
      <c r="E64" s="55">
        <v>8795</v>
      </c>
      <c r="F64" s="56">
        <v>0</v>
      </c>
      <c r="G64" s="8"/>
      <c r="H64" s="52" t="s">
        <v>116</v>
      </c>
      <c r="I64" s="69">
        <v>-1.7907257552460771E-2</v>
      </c>
      <c r="J64" s="72"/>
      <c r="K64" s="9">
        <f t="shared" si="4"/>
        <v>-0.23922749084343287</v>
      </c>
      <c r="L64" s="9">
        <f t="shared" si="1"/>
        <v>1.3402866511923407E-3</v>
      </c>
    </row>
    <row r="65" spans="2:12" x14ac:dyDescent="0.2">
      <c r="B65" s="52" t="s">
        <v>117</v>
      </c>
      <c r="C65" s="53">
        <v>0.98203524729960201</v>
      </c>
      <c r="D65" s="54">
        <v>0.13283081910338745</v>
      </c>
      <c r="E65" s="55">
        <v>8795</v>
      </c>
      <c r="F65" s="56">
        <v>0</v>
      </c>
      <c r="G65" s="8"/>
      <c r="H65" s="52" t="s">
        <v>117</v>
      </c>
      <c r="I65" s="69">
        <v>2.9658212097633307E-2</v>
      </c>
      <c r="J65" s="72"/>
      <c r="K65" s="9">
        <f t="shared" si="4"/>
        <v>4.0111357399312065E-3</v>
      </c>
      <c r="L65" s="9">
        <f t="shared" si="1"/>
        <v>-0.21926695813788458</v>
      </c>
    </row>
    <row r="66" spans="2:12" x14ac:dyDescent="0.2">
      <c r="B66" s="52" t="s">
        <v>118</v>
      </c>
      <c r="C66" s="53">
        <v>1.3644115974985787E-3</v>
      </c>
      <c r="D66" s="54">
        <v>3.6914833324255145E-2</v>
      </c>
      <c r="E66" s="55">
        <v>8795</v>
      </c>
      <c r="F66" s="56">
        <v>0</v>
      </c>
      <c r="G66" s="8"/>
      <c r="H66" s="52" t="s">
        <v>118</v>
      </c>
      <c r="I66" s="69">
        <v>-3.7372548686586508E-3</v>
      </c>
      <c r="J66" s="72"/>
      <c r="K66" s="9">
        <f t="shared" si="4"/>
        <v>-0.10110178967869825</v>
      </c>
      <c r="L66" s="9">
        <f t="shared" si="1"/>
        <v>1.381329245297027E-4</v>
      </c>
    </row>
    <row r="67" spans="2:12" ht="24" x14ac:dyDescent="0.2">
      <c r="B67" s="52" t="s">
        <v>119</v>
      </c>
      <c r="C67" s="53">
        <v>5.6850483229107444E-4</v>
      </c>
      <c r="D67" s="54">
        <v>2.383791611475157E-2</v>
      </c>
      <c r="E67" s="55">
        <v>8795</v>
      </c>
      <c r="F67" s="56">
        <v>0</v>
      </c>
      <c r="G67" s="8"/>
      <c r="H67" s="52" t="s">
        <v>119</v>
      </c>
      <c r="I67" s="69">
        <v>-3.0652156689293195E-3</v>
      </c>
      <c r="J67" s="72"/>
      <c r="K67" s="9">
        <f t="shared" si="4"/>
        <v>-0.12851262099683941</v>
      </c>
      <c r="L67" s="9">
        <f t="shared" si="1"/>
        <v>7.3101604662593504E-5</v>
      </c>
    </row>
    <row r="68" spans="2:12" x14ac:dyDescent="0.2">
      <c r="B68" s="52" t="s">
        <v>120</v>
      </c>
      <c r="C68" s="53">
        <v>1.205230244457078E-2</v>
      </c>
      <c r="D68" s="54">
        <v>0.10912560857455775</v>
      </c>
      <c r="E68" s="55">
        <v>8795</v>
      </c>
      <c r="F68" s="56">
        <v>0</v>
      </c>
      <c r="G68" s="8"/>
      <c r="H68" s="52" t="s">
        <v>120</v>
      </c>
      <c r="I68" s="69">
        <v>-2.4905590117129547E-2</v>
      </c>
      <c r="J68" s="72"/>
      <c r="K68" s="9">
        <f t="shared" si="4"/>
        <v>-0.22547796739814979</v>
      </c>
      <c r="L68" s="9">
        <f t="shared" si="1"/>
        <v>2.7506806933138314E-3</v>
      </c>
    </row>
    <row r="69" spans="2:12" x14ac:dyDescent="0.2">
      <c r="B69" s="52" t="s">
        <v>121</v>
      </c>
      <c r="C69" s="53">
        <v>3.8658328595793066E-3</v>
      </c>
      <c r="D69" s="54">
        <v>6.2059053291043893E-2</v>
      </c>
      <c r="E69" s="55">
        <v>8795</v>
      </c>
      <c r="F69" s="56">
        <v>0</v>
      </c>
      <c r="G69" s="8"/>
      <c r="H69" s="52" t="s">
        <v>121</v>
      </c>
      <c r="I69" s="69">
        <v>-1.5869973665572048E-2</v>
      </c>
      <c r="J69" s="72"/>
      <c r="K69" s="9">
        <f t="shared" si="4"/>
        <v>-0.25473516210045788</v>
      </c>
      <c r="L69" s="9">
        <f t="shared" si="1"/>
        <v>9.8858526554224048E-4</v>
      </c>
    </row>
    <row r="70" spans="2:12" x14ac:dyDescent="0.2">
      <c r="B70" s="52" t="s">
        <v>122</v>
      </c>
      <c r="C70" s="53">
        <v>1.1370096645821489E-4</v>
      </c>
      <c r="D70" s="54">
        <v>1.0663065528177985E-2</v>
      </c>
      <c r="E70" s="55">
        <v>8795</v>
      </c>
      <c r="F70" s="56">
        <v>0</v>
      </c>
      <c r="G70" s="8"/>
      <c r="H70" s="52" t="s">
        <v>122</v>
      </c>
      <c r="I70" s="69">
        <v>-2.4179624111576011E-3</v>
      </c>
      <c r="J70" s="72"/>
      <c r="K70" s="9">
        <f t="shared" si="4"/>
        <v>-0.22673474903681912</v>
      </c>
      <c r="L70" s="9">
        <f t="shared" si="1"/>
        <v>2.5782891634844115E-5</v>
      </c>
    </row>
    <row r="71" spans="2:12" x14ac:dyDescent="0.2">
      <c r="B71" s="52" t="s">
        <v>123</v>
      </c>
      <c r="C71" s="53">
        <v>0.93916998294485499</v>
      </c>
      <c r="D71" s="54">
        <v>0.2390318441629424</v>
      </c>
      <c r="E71" s="55">
        <v>8795</v>
      </c>
      <c r="F71" s="56">
        <v>0</v>
      </c>
      <c r="G71" s="8"/>
      <c r="H71" s="52" t="s">
        <v>123</v>
      </c>
      <c r="I71" s="69">
        <v>6.4372779750744985E-2</v>
      </c>
      <c r="J71" s="72"/>
      <c r="K71" s="9">
        <f t="shared" si="4"/>
        <v>1.6381906368323058E-2</v>
      </c>
      <c r="L71" s="9">
        <f t="shared" si="1"/>
        <v>-0.25292438617261376</v>
      </c>
    </row>
    <row r="72" spans="2:12" x14ac:dyDescent="0.2">
      <c r="B72" s="52" t="s">
        <v>124</v>
      </c>
      <c r="C72" s="53">
        <v>4.3206367254121653E-3</v>
      </c>
      <c r="D72" s="54">
        <v>6.5593124771839179E-2</v>
      </c>
      <c r="E72" s="55">
        <v>8795</v>
      </c>
      <c r="F72" s="56">
        <v>0</v>
      </c>
      <c r="G72" s="8"/>
      <c r="H72" s="52" t="s">
        <v>124</v>
      </c>
      <c r="I72" s="69">
        <v>-1.7726594751664135E-2</v>
      </c>
      <c r="J72" s="72"/>
      <c r="K72" s="9">
        <f t="shared" si="4"/>
        <v>-0.26908314913731934</v>
      </c>
      <c r="L72" s="9">
        <f t="shared" ref="L72:L135" si="5">((0-C72)/D72)*I72</f>
        <v>1.1676555518120512E-3</v>
      </c>
    </row>
    <row r="73" spans="2:12" x14ac:dyDescent="0.2">
      <c r="B73" s="52" t="s">
        <v>125</v>
      </c>
      <c r="C73" s="53">
        <v>1.6372939169982944E-2</v>
      </c>
      <c r="D73" s="54">
        <v>0.12691216403472597</v>
      </c>
      <c r="E73" s="55">
        <v>8795</v>
      </c>
      <c r="F73" s="56">
        <v>0</v>
      </c>
      <c r="G73" s="8"/>
      <c r="H73" s="52" t="s">
        <v>125</v>
      </c>
      <c r="I73" s="69">
        <v>-3.2799253795596651E-2</v>
      </c>
      <c r="J73" s="72"/>
      <c r="K73" s="9">
        <f t="shared" si="4"/>
        <v>-0.2542091520837424</v>
      </c>
      <c r="L73" s="9">
        <f t="shared" si="5"/>
        <v>4.2314319616297428E-3</v>
      </c>
    </row>
    <row r="74" spans="2:12" x14ac:dyDescent="0.2">
      <c r="B74" s="52" t="s">
        <v>126</v>
      </c>
      <c r="C74" s="53">
        <v>3.1040363843092666E-2</v>
      </c>
      <c r="D74" s="54">
        <v>0.17343667378171768</v>
      </c>
      <c r="E74" s="55">
        <v>8795</v>
      </c>
      <c r="F74" s="56">
        <v>0</v>
      </c>
      <c r="G74" s="8"/>
      <c r="H74" s="52" t="s">
        <v>126</v>
      </c>
      <c r="I74" s="69">
        <v>-5.051566806543361E-2</v>
      </c>
      <c r="J74" s="72"/>
      <c r="K74" s="9">
        <f t="shared" si="4"/>
        <v>-0.28222199077981469</v>
      </c>
      <c r="L74" s="9">
        <f t="shared" si="5"/>
        <v>9.0409062993299007E-3</v>
      </c>
    </row>
    <row r="75" spans="2:12" x14ac:dyDescent="0.2">
      <c r="B75" s="52" t="s">
        <v>127</v>
      </c>
      <c r="C75" s="53">
        <v>1.023308698123934E-3</v>
      </c>
      <c r="D75" s="54">
        <v>3.197464280917299E-2</v>
      </c>
      <c r="E75" s="55">
        <v>8795</v>
      </c>
      <c r="F75" s="56">
        <v>0</v>
      </c>
      <c r="G75" s="8"/>
      <c r="H75" s="52" t="s">
        <v>127</v>
      </c>
      <c r="I75" s="69">
        <v>-7.2808992373004523E-3</v>
      </c>
      <c r="J75" s="72"/>
      <c r="K75" s="9">
        <f t="shared" si="4"/>
        <v>-0.22747552406415397</v>
      </c>
      <c r="L75" s="9">
        <f t="shared" si="5"/>
        <v>2.3301612981759459E-4</v>
      </c>
    </row>
    <row r="76" spans="2:12" x14ac:dyDescent="0.2">
      <c r="B76" s="52" t="s">
        <v>128</v>
      </c>
      <c r="C76" s="53">
        <v>2.2740193291642978E-3</v>
      </c>
      <c r="D76" s="54">
        <v>4.76351358224021E-2</v>
      </c>
      <c r="E76" s="55">
        <v>8795</v>
      </c>
      <c r="F76" s="56">
        <v>0</v>
      </c>
      <c r="G76" s="8"/>
      <c r="H76" s="52" t="s">
        <v>128</v>
      </c>
      <c r="I76" s="69">
        <v>-3.8945296056875525E-3</v>
      </c>
      <c r="J76" s="72"/>
      <c r="K76" s="9">
        <f t="shared" si="4"/>
        <v>-8.1571581627753895E-2</v>
      </c>
      <c r="L76" s="9">
        <f t="shared" si="5"/>
        <v>1.8591813476411141E-4</v>
      </c>
    </row>
    <row r="77" spans="2:12" x14ac:dyDescent="0.2">
      <c r="B77" s="52" t="s">
        <v>129</v>
      </c>
      <c r="C77" s="53">
        <v>5.6850483229107444E-4</v>
      </c>
      <c r="D77" s="54">
        <v>2.3837916114751247E-2</v>
      </c>
      <c r="E77" s="55">
        <v>8795</v>
      </c>
      <c r="F77" s="56">
        <v>0</v>
      </c>
      <c r="G77" s="8"/>
      <c r="H77" s="52" t="s">
        <v>129</v>
      </c>
      <c r="I77" s="69">
        <v>-4.7891971791837115E-3</v>
      </c>
      <c r="J77" s="72"/>
      <c r="K77" s="9">
        <f t="shared" si="4"/>
        <v>-0.20079248850458919</v>
      </c>
      <c r="L77" s="9">
        <f t="shared" si="5"/>
        <v>1.1421643259646709E-4</v>
      </c>
    </row>
    <row r="78" spans="2:12" x14ac:dyDescent="0.2">
      <c r="B78" s="52" t="s">
        <v>130</v>
      </c>
      <c r="C78" s="53">
        <v>3.4110289937464467E-4</v>
      </c>
      <c r="D78" s="54">
        <v>1.8466870961142735E-2</v>
      </c>
      <c r="E78" s="55">
        <v>8795</v>
      </c>
      <c r="F78" s="56">
        <v>0</v>
      </c>
      <c r="G78" s="8"/>
      <c r="H78" s="52" t="s">
        <v>130</v>
      </c>
      <c r="I78" s="69">
        <v>-2.5798271809676101E-3</v>
      </c>
      <c r="J78" s="72"/>
      <c r="K78" s="9">
        <f t="shared" si="4"/>
        <v>-0.13965263524409824</v>
      </c>
      <c r="L78" s="9">
        <f t="shared" si="5"/>
        <v>4.7652173081471197E-5</v>
      </c>
    </row>
    <row r="79" spans="2:12" x14ac:dyDescent="0.2">
      <c r="B79" s="52" t="s">
        <v>131</v>
      </c>
      <c r="C79" s="53">
        <v>1.2507106310403638E-3</v>
      </c>
      <c r="D79" s="54">
        <v>3.5345274072444317E-2</v>
      </c>
      <c r="E79" s="55">
        <v>8795</v>
      </c>
      <c r="F79" s="56">
        <v>0</v>
      </c>
      <c r="G79" s="8"/>
      <c r="H79" s="52" t="s">
        <v>131</v>
      </c>
      <c r="I79" s="69">
        <v>2.5055367164408078E-3</v>
      </c>
      <c r="J79" s="72"/>
      <c r="K79" s="9">
        <f t="shared" si="4"/>
        <v>7.0798800708239601E-2</v>
      </c>
      <c r="L79" s="9">
        <f t="shared" si="5"/>
        <v>-8.8659700340463972E-5</v>
      </c>
    </row>
    <row r="80" spans="2:12" x14ac:dyDescent="0.2">
      <c r="B80" s="52" t="s">
        <v>132</v>
      </c>
      <c r="C80" s="53">
        <v>3.4110289937464467E-4</v>
      </c>
      <c r="D80" s="54">
        <v>1.8466870961143061E-2</v>
      </c>
      <c r="E80" s="55">
        <v>8795</v>
      </c>
      <c r="F80" s="56">
        <v>0</v>
      </c>
      <c r="G80" s="8"/>
      <c r="H80" s="52" t="s">
        <v>132</v>
      </c>
      <c r="I80" s="69">
        <v>-4.530202870635912E-3</v>
      </c>
      <c r="J80" s="72"/>
      <c r="K80" s="9">
        <f t="shared" si="4"/>
        <v>-0.24523145338649555</v>
      </c>
      <c r="L80" s="9">
        <f t="shared" si="5"/>
        <v>8.3677702474918857E-5</v>
      </c>
    </row>
    <row r="81" spans="2:12" x14ac:dyDescent="0.2">
      <c r="B81" s="52" t="s">
        <v>133</v>
      </c>
      <c r="C81" s="53">
        <v>6.8220579874928933E-4</v>
      </c>
      <c r="D81" s="54">
        <v>2.6111643329242429E-2</v>
      </c>
      <c r="E81" s="55">
        <v>8795</v>
      </c>
      <c r="F81" s="56">
        <v>0</v>
      </c>
      <c r="G81" s="8"/>
      <c r="H81" s="52" t="s">
        <v>133</v>
      </c>
      <c r="I81" s="69">
        <v>-5.9904463731031421E-3</v>
      </c>
      <c r="J81" s="72"/>
      <c r="K81" s="9">
        <f t="shared" si="4"/>
        <v>-0.22926016491448431</v>
      </c>
      <c r="L81" s="9">
        <f t="shared" si="5"/>
        <v>1.565093855372518E-4</v>
      </c>
    </row>
    <row r="82" spans="2:12" x14ac:dyDescent="0.2">
      <c r="B82" s="52" t="s">
        <v>134</v>
      </c>
      <c r="C82" s="53">
        <v>2.2740193291642978E-3</v>
      </c>
      <c r="D82" s="54">
        <v>4.7635135822402745E-2</v>
      </c>
      <c r="E82" s="55">
        <v>8795</v>
      </c>
      <c r="F82" s="56">
        <v>0</v>
      </c>
      <c r="G82" s="8"/>
      <c r="H82" s="52" t="s">
        <v>134</v>
      </c>
      <c r="I82" s="69">
        <v>-1.0876785868374681E-2</v>
      </c>
      <c r="J82" s="72"/>
      <c r="K82" s="9">
        <f t="shared" si="4"/>
        <v>-0.22781612059489731</v>
      </c>
      <c r="L82" s="9">
        <f t="shared" si="5"/>
        <v>5.1923902129891121E-4</v>
      </c>
    </row>
    <row r="83" spans="2:12" x14ac:dyDescent="0.2">
      <c r="B83" s="52" t="s">
        <v>135</v>
      </c>
      <c r="C83" s="53">
        <v>3.4110289937464467E-4</v>
      </c>
      <c r="D83" s="54">
        <v>1.8466870961143193E-2</v>
      </c>
      <c r="E83" s="55">
        <v>8795</v>
      </c>
      <c r="F83" s="56">
        <v>0</v>
      </c>
      <c r="G83" s="8"/>
      <c r="H83" s="52" t="s">
        <v>135</v>
      </c>
      <c r="I83" s="69">
        <v>-2.7478406533871305E-3</v>
      </c>
      <c r="J83" s="72"/>
      <c r="K83" s="9">
        <f t="shared" si="4"/>
        <v>-0.14874763368158575</v>
      </c>
      <c r="L83" s="9">
        <f t="shared" si="5"/>
        <v>5.0755561993261733E-5</v>
      </c>
    </row>
    <row r="84" spans="2:12" x14ac:dyDescent="0.2">
      <c r="B84" s="52" t="s">
        <v>136</v>
      </c>
      <c r="C84" s="53">
        <v>0.9459920409323479</v>
      </c>
      <c r="D84" s="54">
        <v>0.22604625454309227</v>
      </c>
      <c r="E84" s="55">
        <v>8795</v>
      </c>
      <c r="F84" s="56">
        <v>0</v>
      </c>
      <c r="G84" s="8"/>
      <c r="H84" s="52" t="s">
        <v>136</v>
      </c>
      <c r="I84" s="69">
        <v>6.4907660648472379E-2</v>
      </c>
      <c r="J84" s="72"/>
      <c r="K84" s="9">
        <f t="shared" ref="K84:K141" si="6">((1-C84)/D84)*I84</f>
        <v>1.5508021960219975E-2</v>
      </c>
      <c r="L84" s="9">
        <f t="shared" si="5"/>
        <v>-0.27163524780848447</v>
      </c>
    </row>
    <row r="85" spans="2:12" x14ac:dyDescent="0.2">
      <c r="B85" s="52" t="s">
        <v>137</v>
      </c>
      <c r="C85" s="53">
        <v>0.52518476407049464</v>
      </c>
      <c r="D85" s="54">
        <v>0.49939371642731889</v>
      </c>
      <c r="E85" s="55">
        <v>8795</v>
      </c>
      <c r="F85" s="56">
        <v>0</v>
      </c>
      <c r="G85" s="8"/>
      <c r="H85" s="52" t="s">
        <v>137</v>
      </c>
      <c r="I85" s="69">
        <v>4.1548293762437079E-2</v>
      </c>
      <c r="J85" s="72"/>
      <c r="K85" s="9">
        <f t="shared" si="6"/>
        <v>3.9503426367502384E-2</v>
      </c>
      <c r="L85" s="9">
        <f t="shared" si="5"/>
        <v>-4.369404367612393E-2</v>
      </c>
    </row>
    <row r="86" spans="2:12" x14ac:dyDescent="0.2">
      <c r="B86" s="52" t="s">
        <v>138</v>
      </c>
      <c r="C86" s="53">
        <v>0.77191586128482093</v>
      </c>
      <c r="D86" s="54">
        <v>0.419621001679929</v>
      </c>
      <c r="E86" s="55">
        <v>8795</v>
      </c>
      <c r="F86" s="56">
        <v>0</v>
      </c>
      <c r="G86" s="8"/>
      <c r="H86" s="52" t="s">
        <v>138</v>
      </c>
      <c r="I86" s="69">
        <v>7.8139238635125105E-2</v>
      </c>
      <c r="J86" s="72"/>
      <c r="K86" s="9">
        <f t="shared" si="6"/>
        <v>4.2472423621796089E-2</v>
      </c>
      <c r="L86" s="9">
        <f t="shared" si="5"/>
        <v>-0.14374141773099386</v>
      </c>
    </row>
    <row r="87" spans="2:12" x14ac:dyDescent="0.2">
      <c r="B87" s="52" t="s">
        <v>139</v>
      </c>
      <c r="C87" s="53">
        <v>1.3189312109152928E-2</v>
      </c>
      <c r="D87" s="54">
        <v>0.11409134139743658</v>
      </c>
      <c r="E87" s="55">
        <v>8795</v>
      </c>
      <c r="F87" s="56">
        <v>0</v>
      </c>
      <c r="G87" s="8"/>
      <c r="H87" s="52" t="s">
        <v>139</v>
      </c>
      <c r="I87" s="69">
        <v>2.1685269379106215E-2</v>
      </c>
      <c r="J87" s="72"/>
      <c r="K87" s="9">
        <f t="shared" si="6"/>
        <v>0.1875624857328124</v>
      </c>
      <c r="L87" s="9">
        <f t="shared" si="5"/>
        <v>-2.5068842430010646E-3</v>
      </c>
    </row>
    <row r="88" spans="2:12" x14ac:dyDescent="0.2">
      <c r="B88" s="52" t="s">
        <v>140</v>
      </c>
      <c r="C88" s="53">
        <v>0.21262080727686186</v>
      </c>
      <c r="D88" s="54">
        <v>0.4091848442903791</v>
      </c>
      <c r="E88" s="55">
        <v>8795</v>
      </c>
      <c r="F88" s="56">
        <v>0</v>
      </c>
      <c r="G88" s="8"/>
      <c r="H88" s="52" t="s">
        <v>140</v>
      </c>
      <c r="I88" s="69">
        <v>7.4647124416950705E-2</v>
      </c>
      <c r="J88" s="72"/>
      <c r="K88" s="9">
        <f t="shared" si="6"/>
        <v>0.14364068802316649</v>
      </c>
      <c r="L88" s="9">
        <f t="shared" si="5"/>
        <v>-3.8788171350660115E-2</v>
      </c>
    </row>
    <row r="89" spans="2:12" x14ac:dyDescent="0.2">
      <c r="B89" s="52" t="s">
        <v>141</v>
      </c>
      <c r="C89" s="53">
        <v>0.50028425241614549</v>
      </c>
      <c r="D89" s="54">
        <v>0.50002834686178732</v>
      </c>
      <c r="E89" s="55">
        <v>8795</v>
      </c>
      <c r="F89" s="56">
        <v>0</v>
      </c>
      <c r="G89" s="8"/>
      <c r="H89" s="52" t="s">
        <v>141</v>
      </c>
      <c r="I89" s="69">
        <v>9.4907137069915812E-2</v>
      </c>
      <c r="J89" s="72"/>
      <c r="K89" s="9">
        <f t="shared" si="6"/>
        <v>9.4847804628655386E-2</v>
      </c>
      <c r="L89" s="9">
        <f t="shared" si="5"/>
        <v>-9.495570884324997E-2</v>
      </c>
    </row>
    <row r="90" spans="2:12" x14ac:dyDescent="0.2">
      <c r="B90" s="52" t="s">
        <v>142</v>
      </c>
      <c r="C90" s="53">
        <v>0.18806139852188744</v>
      </c>
      <c r="D90" s="54">
        <v>0.3907834085175681</v>
      </c>
      <c r="E90" s="55">
        <v>8795</v>
      </c>
      <c r="F90" s="56">
        <v>0</v>
      </c>
      <c r="G90" s="8"/>
      <c r="H90" s="52" t="s">
        <v>142</v>
      </c>
      <c r="I90" s="69">
        <v>6.4696324858656853E-2</v>
      </c>
      <c r="J90" s="72"/>
      <c r="K90" s="9">
        <f t="shared" si="6"/>
        <v>0.13442086429866937</v>
      </c>
      <c r="L90" s="9">
        <f t="shared" si="5"/>
        <v>-3.1134590330485802E-2</v>
      </c>
    </row>
    <row r="91" spans="2:12" x14ac:dyDescent="0.2">
      <c r="B91" s="52" t="s">
        <v>143</v>
      </c>
      <c r="C91" s="53">
        <v>2.0579874928936898E-2</v>
      </c>
      <c r="D91" s="54">
        <v>0.14198111048026843</v>
      </c>
      <c r="E91" s="55">
        <v>8795</v>
      </c>
      <c r="F91" s="56">
        <v>0</v>
      </c>
      <c r="G91" s="8"/>
      <c r="H91" s="52" t="s">
        <v>143</v>
      </c>
      <c r="I91" s="69">
        <v>3.57543906636641E-2</v>
      </c>
      <c r="J91" s="72"/>
      <c r="K91" s="9">
        <f t="shared" si="6"/>
        <v>0.24664245586748096</v>
      </c>
      <c r="L91" s="9">
        <f t="shared" si="5"/>
        <v>-5.1825266440694278E-3</v>
      </c>
    </row>
    <row r="92" spans="2:12" x14ac:dyDescent="0.2">
      <c r="B92" s="52" t="s">
        <v>144</v>
      </c>
      <c r="C92" s="53">
        <v>4.7072200113700967E-2</v>
      </c>
      <c r="D92" s="54">
        <v>0.21180535613404899</v>
      </c>
      <c r="E92" s="55">
        <v>8795</v>
      </c>
      <c r="F92" s="56">
        <v>0</v>
      </c>
      <c r="G92" s="8"/>
      <c r="H92" s="52" t="s">
        <v>144</v>
      </c>
      <c r="I92" s="69">
        <v>5.5773824834008112E-2</v>
      </c>
      <c r="J92" s="72"/>
      <c r="K92" s="9">
        <f t="shared" si="6"/>
        <v>0.25093052017380613</v>
      </c>
      <c r="L92" s="9">
        <f t="shared" si="5"/>
        <v>-1.2395326971955107E-2</v>
      </c>
    </row>
    <row r="93" spans="2:12" x14ac:dyDescent="0.2">
      <c r="B93" s="52" t="s">
        <v>145</v>
      </c>
      <c r="C93" s="53">
        <v>2.1375781694144398E-2</v>
      </c>
      <c r="D93" s="54">
        <v>0.14464175198021992</v>
      </c>
      <c r="E93" s="55">
        <v>8795</v>
      </c>
      <c r="F93" s="56">
        <v>0</v>
      </c>
      <c r="G93" s="8"/>
      <c r="H93" s="52" t="s">
        <v>145</v>
      </c>
      <c r="I93" s="69">
        <v>3.295718610544289E-2</v>
      </c>
      <c r="J93" s="72"/>
      <c r="K93" s="9">
        <f t="shared" si="6"/>
        <v>0.22298333675058279</v>
      </c>
      <c r="L93" s="9">
        <f t="shared" si="5"/>
        <v>-4.8705550492749577E-3</v>
      </c>
    </row>
    <row r="94" spans="2:12" x14ac:dyDescent="0.2">
      <c r="B94" s="52" t="s">
        <v>146</v>
      </c>
      <c r="C94" s="53">
        <v>0.11176805002842524</v>
      </c>
      <c r="D94" s="54">
        <v>0.31509878145853409</v>
      </c>
      <c r="E94" s="55">
        <v>8795</v>
      </c>
      <c r="F94" s="56">
        <v>0</v>
      </c>
      <c r="G94" s="8"/>
      <c r="H94" s="52" t="s">
        <v>146</v>
      </c>
      <c r="I94" s="69">
        <v>3.8072623710079218E-2</v>
      </c>
      <c r="J94" s="72"/>
      <c r="K94" s="9">
        <f t="shared" si="6"/>
        <v>0.10732291836231019</v>
      </c>
      <c r="L94" s="9">
        <f t="shared" si="5"/>
        <v>-1.3504663178462739E-2</v>
      </c>
    </row>
    <row r="95" spans="2:12" x14ac:dyDescent="0.2">
      <c r="B95" s="52" t="s">
        <v>147</v>
      </c>
      <c r="C95" s="53">
        <v>0.16861853325753268</v>
      </c>
      <c r="D95" s="54">
        <v>0.37443592860808905</v>
      </c>
      <c r="E95" s="55">
        <v>8795</v>
      </c>
      <c r="F95" s="56">
        <v>0</v>
      </c>
      <c r="G95" s="8"/>
      <c r="H95" s="52" t="s">
        <v>147</v>
      </c>
      <c r="I95" s="69">
        <v>1.7390456184046662E-2</v>
      </c>
      <c r="J95" s="72"/>
      <c r="K95" s="9">
        <f t="shared" si="6"/>
        <v>3.8613022589363187E-2</v>
      </c>
      <c r="L95" s="9">
        <f t="shared" si="5"/>
        <v>-7.8313884710100659E-3</v>
      </c>
    </row>
    <row r="96" spans="2:12" x14ac:dyDescent="0.2">
      <c r="B96" s="52" t="s">
        <v>148</v>
      </c>
      <c r="C96" s="53">
        <v>0.80409323479249573</v>
      </c>
      <c r="D96" s="54">
        <v>0.39691966138872048</v>
      </c>
      <c r="E96" s="55">
        <v>8795</v>
      </c>
      <c r="F96" s="56">
        <v>0</v>
      </c>
      <c r="G96" s="8"/>
      <c r="H96" s="52" t="s">
        <v>148</v>
      </c>
      <c r="I96" s="69">
        <v>6.6982625188391917E-2</v>
      </c>
      <c r="J96" s="72"/>
      <c r="K96" s="9">
        <f t="shared" si="6"/>
        <v>3.3060467148069234E-2</v>
      </c>
      <c r="L96" s="9">
        <f t="shared" si="5"/>
        <v>-0.13569566086543564</v>
      </c>
    </row>
    <row r="97" spans="2:12" x14ac:dyDescent="0.2">
      <c r="B97" s="52" t="s">
        <v>149</v>
      </c>
      <c r="C97" s="53">
        <v>0.84661739624786814</v>
      </c>
      <c r="D97" s="54">
        <v>0.36037639641531072</v>
      </c>
      <c r="E97" s="55">
        <v>8795</v>
      </c>
      <c r="F97" s="56">
        <v>0</v>
      </c>
      <c r="G97" s="8"/>
      <c r="H97" s="52" t="s">
        <v>149</v>
      </c>
      <c r="I97" s="69">
        <v>5.6484736935254402E-2</v>
      </c>
      <c r="J97" s="72"/>
      <c r="K97" s="9">
        <f t="shared" si="6"/>
        <v>2.4040908643192842E-2</v>
      </c>
      <c r="L97" s="9">
        <f t="shared" si="5"/>
        <v>-0.13269726149534022</v>
      </c>
    </row>
    <row r="98" spans="2:12" x14ac:dyDescent="0.2">
      <c r="B98" s="52" t="s">
        <v>150</v>
      </c>
      <c r="C98" s="53">
        <v>0.90835702103467875</v>
      </c>
      <c r="D98" s="54">
        <v>0.28853770885798324</v>
      </c>
      <c r="E98" s="55">
        <v>8795</v>
      </c>
      <c r="F98" s="56">
        <v>0</v>
      </c>
      <c r="G98" s="8"/>
      <c r="H98" s="52" t="s">
        <v>150</v>
      </c>
      <c r="I98" s="69">
        <v>4.4736707160744384E-2</v>
      </c>
      <c r="J98" s="72"/>
      <c r="K98" s="9">
        <f t="shared" si="6"/>
        <v>1.4208905759793555E-2</v>
      </c>
      <c r="L98" s="9">
        <f t="shared" si="5"/>
        <v>-0.14083740460916955</v>
      </c>
    </row>
    <row r="99" spans="2:12" x14ac:dyDescent="0.2">
      <c r="B99" s="52" t="s">
        <v>151</v>
      </c>
      <c r="C99" s="53">
        <v>0.36714042069357589</v>
      </c>
      <c r="D99" s="54">
        <v>0.48205264590141889</v>
      </c>
      <c r="E99" s="55">
        <v>8795</v>
      </c>
      <c r="F99" s="56">
        <v>0</v>
      </c>
      <c r="G99" s="8"/>
      <c r="H99" s="52" t="s">
        <v>151</v>
      </c>
      <c r="I99" s="69">
        <v>8.0906729930833018E-2</v>
      </c>
      <c r="J99" s="72"/>
      <c r="K99" s="9">
        <f t="shared" si="6"/>
        <v>0.10621785712085176</v>
      </c>
      <c r="L99" s="9">
        <f t="shared" si="5"/>
        <v>-6.1620097133171091E-2</v>
      </c>
    </row>
    <row r="100" spans="2:12" x14ac:dyDescent="0.2">
      <c r="B100" s="52" t="s">
        <v>152</v>
      </c>
      <c r="C100" s="53">
        <v>0.58396816372939164</v>
      </c>
      <c r="D100" s="54">
        <v>0.49292694610530835</v>
      </c>
      <c r="E100" s="55">
        <v>8795</v>
      </c>
      <c r="F100" s="56">
        <v>0</v>
      </c>
      <c r="G100" s="8"/>
      <c r="H100" s="52" t="s">
        <v>152</v>
      </c>
      <c r="I100" s="69">
        <v>7.0112496640142255E-2</v>
      </c>
      <c r="J100" s="72"/>
      <c r="K100" s="9">
        <f t="shared" si="6"/>
        <v>5.9175159632039273E-2</v>
      </c>
      <c r="L100" s="9">
        <f t="shared" si="5"/>
        <v>-8.3061934919418864E-2</v>
      </c>
    </row>
    <row r="101" spans="2:12" x14ac:dyDescent="0.2">
      <c r="B101" s="52" t="s">
        <v>153</v>
      </c>
      <c r="C101" s="53">
        <v>0.22956225127913585</v>
      </c>
      <c r="D101" s="54">
        <v>0.42057524403579072</v>
      </c>
      <c r="E101" s="55">
        <v>8795</v>
      </c>
      <c r="F101" s="56">
        <v>0</v>
      </c>
      <c r="G101" s="8"/>
      <c r="H101" s="52" t="s">
        <v>153</v>
      </c>
      <c r="I101" s="69">
        <v>-1.2944601877679684E-2</v>
      </c>
      <c r="J101" s="72"/>
      <c r="K101" s="9">
        <f t="shared" si="6"/>
        <v>-2.3712784026533689E-2</v>
      </c>
      <c r="L101" s="9">
        <f t="shared" si="5"/>
        <v>7.0655417576109087E-3</v>
      </c>
    </row>
    <row r="102" spans="2:12" x14ac:dyDescent="0.2">
      <c r="B102" s="52" t="s">
        <v>154</v>
      </c>
      <c r="C102" s="53">
        <v>0.24820920977828312</v>
      </c>
      <c r="D102" s="54">
        <v>0.43199839945474078</v>
      </c>
      <c r="E102" s="55">
        <v>8795</v>
      </c>
      <c r="F102" s="56">
        <v>0</v>
      </c>
      <c r="G102" s="8"/>
      <c r="H102" s="52" t="s">
        <v>154</v>
      </c>
      <c r="I102" s="69">
        <v>1.0866109832462711E-3</v>
      </c>
      <c r="J102" s="72"/>
      <c r="K102" s="9">
        <f t="shared" si="6"/>
        <v>1.8909887878968766E-3</v>
      </c>
      <c r="L102" s="9">
        <f t="shared" si="5"/>
        <v>-6.2432373320914713E-4</v>
      </c>
    </row>
    <row r="103" spans="2:12" x14ac:dyDescent="0.2">
      <c r="B103" s="52" t="s">
        <v>155</v>
      </c>
      <c r="C103" s="53">
        <v>5.4576463899943138E-3</v>
      </c>
      <c r="D103" s="54">
        <v>7.3678203758222455E-2</v>
      </c>
      <c r="E103" s="55">
        <v>8795</v>
      </c>
      <c r="F103" s="56">
        <v>0</v>
      </c>
      <c r="G103" s="8"/>
      <c r="H103" s="52" t="s">
        <v>155</v>
      </c>
      <c r="I103" s="69">
        <v>-3.1587761239305376E-3</v>
      </c>
      <c r="J103" s="72"/>
      <c r="K103" s="9">
        <f t="shared" si="6"/>
        <v>-4.2638616043491333E-2</v>
      </c>
      <c r="L103" s="9">
        <f t="shared" si="5"/>
        <v>2.3398348806305975E-4</v>
      </c>
    </row>
    <row r="104" spans="2:12" x14ac:dyDescent="0.2">
      <c r="B104" s="52" t="s">
        <v>156</v>
      </c>
      <c r="C104" s="53">
        <v>0.1221148379761228</v>
      </c>
      <c r="D104" s="54">
        <v>0.32743700885929244</v>
      </c>
      <c r="E104" s="55">
        <v>8795</v>
      </c>
      <c r="F104" s="56">
        <v>0</v>
      </c>
      <c r="G104" s="8"/>
      <c r="H104" s="52" t="s">
        <v>156</v>
      </c>
      <c r="I104" s="69">
        <v>6.3351574753500534E-2</v>
      </c>
      <c r="J104" s="72"/>
      <c r="K104" s="9">
        <f t="shared" si="6"/>
        <v>0.16985070704345415</v>
      </c>
      <c r="L104" s="9">
        <f t="shared" si="5"/>
        <v>-2.3626429136727078E-2</v>
      </c>
    </row>
    <row r="105" spans="2:12" x14ac:dyDescent="0.2">
      <c r="B105" s="52" t="s">
        <v>157</v>
      </c>
      <c r="C105" s="53">
        <v>2.0466173962478684E-3</v>
      </c>
      <c r="D105" s="54">
        <v>4.5195807394178451E-2</v>
      </c>
      <c r="E105" s="55">
        <v>8795</v>
      </c>
      <c r="F105" s="56">
        <v>0</v>
      </c>
      <c r="G105" s="8"/>
      <c r="H105" s="52" t="s">
        <v>157</v>
      </c>
      <c r="I105" s="69">
        <v>7.0388308665999041E-3</v>
      </c>
      <c r="J105" s="72"/>
      <c r="K105" s="9">
        <f t="shared" si="6"/>
        <v>0.15542205080296609</v>
      </c>
      <c r="L105" s="9">
        <f t="shared" si="5"/>
        <v>-3.1874181547834001E-4</v>
      </c>
    </row>
    <row r="106" spans="2:12" x14ac:dyDescent="0.2">
      <c r="B106" s="52" t="s">
        <v>158</v>
      </c>
      <c r="C106" s="53">
        <v>2.7288231949971573E-3</v>
      </c>
      <c r="D106" s="54">
        <v>5.2169782224161264E-2</v>
      </c>
      <c r="E106" s="55">
        <v>8795</v>
      </c>
      <c r="F106" s="56">
        <v>0</v>
      </c>
      <c r="G106" s="8"/>
      <c r="H106" s="52" t="s">
        <v>158</v>
      </c>
      <c r="I106" s="69">
        <v>1.2353581626810414E-3</v>
      </c>
      <c r="J106" s="72"/>
      <c r="K106" s="9">
        <f t="shared" si="6"/>
        <v>2.3614955557587532E-2</v>
      </c>
      <c r="L106" s="9">
        <f t="shared" si="5"/>
        <v>-6.4617367846551215E-5</v>
      </c>
    </row>
    <row r="107" spans="2:12" x14ac:dyDescent="0.2">
      <c r="B107" s="52" t="s">
        <v>159</v>
      </c>
      <c r="C107" s="53">
        <v>0.97464468447981811</v>
      </c>
      <c r="D107" s="54">
        <v>0.15721079365299714</v>
      </c>
      <c r="E107" s="55">
        <v>8795</v>
      </c>
      <c r="F107" s="56">
        <v>0</v>
      </c>
      <c r="G107" s="8"/>
      <c r="H107" s="52" t="s">
        <v>159</v>
      </c>
      <c r="I107" s="69">
        <v>2.8572634131074706E-2</v>
      </c>
      <c r="J107" s="72"/>
      <c r="K107" s="9">
        <f t="shared" si="6"/>
        <v>4.608259629012474E-3</v>
      </c>
      <c r="L107" s="9">
        <f t="shared" si="5"/>
        <v>-0.17713902035827345</v>
      </c>
    </row>
    <row r="108" spans="2:12" x14ac:dyDescent="0.2">
      <c r="B108" s="52" t="s">
        <v>160</v>
      </c>
      <c r="C108" s="53">
        <v>0.6056850483229107</v>
      </c>
      <c r="D108" s="54">
        <v>0.4887308348436662</v>
      </c>
      <c r="E108" s="55">
        <v>8795</v>
      </c>
      <c r="F108" s="56">
        <v>0</v>
      </c>
      <c r="G108" s="8"/>
      <c r="H108" s="52" t="s">
        <v>160</v>
      </c>
      <c r="I108" s="69">
        <v>7.6558490834044202E-2</v>
      </c>
      <c r="J108" s="72"/>
      <c r="K108" s="9">
        <f t="shared" si="6"/>
        <v>6.1768473485724555E-2</v>
      </c>
      <c r="L108" s="9">
        <f t="shared" si="5"/>
        <v>-9.4879082542806983E-2</v>
      </c>
    </row>
    <row r="109" spans="2:12" x14ac:dyDescent="0.2">
      <c r="B109" s="52" t="s">
        <v>161</v>
      </c>
      <c r="C109" s="53">
        <v>6.242183058555998E-2</v>
      </c>
      <c r="D109" s="54">
        <v>0.24193387691054918</v>
      </c>
      <c r="E109" s="55">
        <v>8795</v>
      </c>
      <c r="F109" s="56">
        <v>0</v>
      </c>
      <c r="G109" s="8"/>
      <c r="H109" s="52" t="s">
        <v>161</v>
      </c>
      <c r="I109" s="69">
        <v>-2.0436236534028287E-2</v>
      </c>
      <c r="J109" s="72"/>
      <c r="K109" s="9">
        <f t="shared" si="6"/>
        <v>-7.9197545560678248E-2</v>
      </c>
      <c r="L109" s="9">
        <f t="shared" si="5"/>
        <v>5.2727931740010128E-3</v>
      </c>
    </row>
    <row r="110" spans="2:12" x14ac:dyDescent="0.2">
      <c r="B110" s="52" t="s">
        <v>162</v>
      </c>
      <c r="C110" s="53">
        <v>5.6850483229107444E-4</v>
      </c>
      <c r="D110" s="54">
        <v>2.3837916114754169E-2</v>
      </c>
      <c r="E110" s="55">
        <v>8795</v>
      </c>
      <c r="F110" s="56">
        <v>0</v>
      </c>
      <c r="G110" s="8"/>
      <c r="H110" s="52" t="s">
        <v>162</v>
      </c>
      <c r="I110" s="69">
        <v>-1.9992253204872824E-3</v>
      </c>
      <c r="J110" s="72"/>
      <c r="K110" s="9">
        <f t="shared" si="6"/>
        <v>-8.3819774413714604E-2</v>
      </c>
      <c r="L110" s="9">
        <f t="shared" si="5"/>
        <v>4.767905256752822E-5</v>
      </c>
    </row>
    <row r="111" spans="2:12" x14ac:dyDescent="0.2">
      <c r="B111" s="52" t="s">
        <v>163</v>
      </c>
      <c r="C111" s="53">
        <v>2.7288231949971569E-3</v>
      </c>
      <c r="D111" s="54">
        <v>5.2169782224157267E-2</v>
      </c>
      <c r="E111" s="55">
        <v>8795</v>
      </c>
      <c r="F111" s="56">
        <v>0</v>
      </c>
      <c r="G111" s="8"/>
      <c r="H111" s="52" t="s">
        <v>163</v>
      </c>
      <c r="I111" s="69">
        <v>-3.7501732913786507E-3</v>
      </c>
      <c r="J111" s="72"/>
      <c r="K111" s="9">
        <f t="shared" si="6"/>
        <v>-7.1687854004192017E-2</v>
      </c>
      <c r="L111" s="9">
        <f t="shared" si="5"/>
        <v>1.9615876138417604E-4</v>
      </c>
    </row>
    <row r="112" spans="2:12" x14ac:dyDescent="0.2">
      <c r="B112" s="52" t="s">
        <v>164</v>
      </c>
      <c r="C112" s="53">
        <v>1.1370096645821489E-4</v>
      </c>
      <c r="D112" s="54">
        <v>1.0663065528177897E-2</v>
      </c>
      <c r="E112" s="55">
        <v>8795</v>
      </c>
      <c r="F112" s="56">
        <v>0</v>
      </c>
      <c r="G112" s="8"/>
      <c r="H112" s="52" t="s">
        <v>164</v>
      </c>
      <c r="I112" s="69">
        <v>1.9263058803934811E-3</v>
      </c>
      <c r="J112" s="72"/>
      <c r="K112" s="9">
        <f t="shared" si="6"/>
        <v>0.18063162534857982</v>
      </c>
      <c r="L112" s="9">
        <f t="shared" si="5"/>
        <v>-2.0540325829949945E-5</v>
      </c>
    </row>
    <row r="113" spans="2:12" x14ac:dyDescent="0.2">
      <c r="B113" s="52" t="s">
        <v>165</v>
      </c>
      <c r="C113" s="53">
        <v>1.5918135304150084E-3</v>
      </c>
      <c r="D113" s="54">
        <v>3.9868037113469749E-2</v>
      </c>
      <c r="E113" s="55">
        <v>8795</v>
      </c>
      <c r="F113" s="56">
        <v>0</v>
      </c>
      <c r="G113" s="8"/>
      <c r="H113" s="52" t="s">
        <v>165</v>
      </c>
      <c r="I113" s="69">
        <v>7.5550950242328442E-4</v>
      </c>
      <c r="J113" s="72"/>
      <c r="K113" s="9">
        <f t="shared" si="6"/>
        <v>1.8920090548428858E-2</v>
      </c>
      <c r="L113" s="9">
        <f t="shared" si="5"/>
        <v>-3.0165273622366928E-5</v>
      </c>
    </row>
    <row r="114" spans="2:12" x14ac:dyDescent="0.2">
      <c r="B114" s="52" t="s">
        <v>166</v>
      </c>
      <c r="C114" s="53">
        <v>4.5480386583285955E-4</v>
      </c>
      <c r="D114" s="54">
        <v>2.132249312989867E-2</v>
      </c>
      <c r="E114" s="55">
        <v>8795</v>
      </c>
      <c r="F114" s="56">
        <v>0</v>
      </c>
      <c r="G114" s="8"/>
      <c r="H114" s="52" t="s">
        <v>166</v>
      </c>
      <c r="I114" s="69">
        <v>7.2934223446460996E-4</v>
      </c>
      <c r="J114" s="72"/>
      <c r="K114" s="9">
        <f t="shared" si="6"/>
        <v>3.4189741432001333E-2</v>
      </c>
      <c r="L114" s="9">
        <f t="shared" si="5"/>
        <v>-1.5556701823228908E-5</v>
      </c>
    </row>
    <row r="115" spans="2:12" x14ac:dyDescent="0.2">
      <c r="B115" s="52" t="s">
        <v>167</v>
      </c>
      <c r="C115" s="53">
        <v>0.20682205798749292</v>
      </c>
      <c r="D115" s="54">
        <v>0.40504981015429492</v>
      </c>
      <c r="E115" s="55">
        <v>8795</v>
      </c>
      <c r="F115" s="56">
        <v>0</v>
      </c>
      <c r="G115" s="8"/>
      <c r="H115" s="52" t="s">
        <v>167</v>
      </c>
      <c r="I115" s="69">
        <v>8.0148786066406588E-2</v>
      </c>
      <c r="J115" s="72"/>
      <c r="K115" s="9">
        <f t="shared" si="6"/>
        <v>0.15694921363556896</v>
      </c>
      <c r="L115" s="9">
        <f t="shared" si="5"/>
        <v>-4.0924687443104929E-2</v>
      </c>
    </row>
    <row r="116" spans="2:12" x14ac:dyDescent="0.2">
      <c r="B116" s="52" t="s">
        <v>168</v>
      </c>
      <c r="C116" s="53">
        <v>0.60193291642978963</v>
      </c>
      <c r="D116" s="54">
        <v>0.48952724898453143</v>
      </c>
      <c r="E116" s="55">
        <v>8795</v>
      </c>
      <c r="F116" s="56">
        <v>0</v>
      </c>
      <c r="G116" s="8"/>
      <c r="H116" s="52" t="s">
        <v>168</v>
      </c>
      <c r="I116" s="69">
        <v>-6.4170942806449568E-2</v>
      </c>
      <c r="J116" s="72"/>
      <c r="K116" s="9">
        <f t="shared" si="6"/>
        <v>-5.2181650982459048E-2</v>
      </c>
      <c r="L116" s="9">
        <f t="shared" si="5"/>
        <v>7.8905929820376516E-2</v>
      </c>
    </row>
    <row r="117" spans="2:12" x14ac:dyDescent="0.2">
      <c r="B117" s="52" t="s">
        <v>169</v>
      </c>
      <c r="C117" s="53">
        <v>6.6856168277430364E-2</v>
      </c>
      <c r="D117" s="54">
        <v>0.24978693969795809</v>
      </c>
      <c r="E117" s="55">
        <v>8795</v>
      </c>
      <c r="F117" s="56">
        <v>0</v>
      </c>
      <c r="G117" s="8"/>
      <c r="H117" s="52" t="s">
        <v>169</v>
      </c>
      <c r="I117" s="69">
        <v>1.0880389073890641E-2</v>
      </c>
      <c r="J117" s="72"/>
      <c r="K117" s="9">
        <f t="shared" si="6"/>
        <v>4.0646512437037915E-2</v>
      </c>
      <c r="L117" s="9">
        <f t="shared" si="5"/>
        <v>-2.9121663595684535E-3</v>
      </c>
    </row>
    <row r="118" spans="2:12" x14ac:dyDescent="0.2">
      <c r="B118" s="52" t="s">
        <v>170</v>
      </c>
      <c r="C118" s="53">
        <v>5.6509380329732808E-2</v>
      </c>
      <c r="D118" s="54">
        <v>0.23091585706172091</v>
      </c>
      <c r="E118" s="55">
        <v>8795</v>
      </c>
      <c r="F118" s="56">
        <v>0</v>
      </c>
      <c r="G118" s="8"/>
      <c r="H118" s="52" t="s">
        <v>170</v>
      </c>
      <c r="I118" s="69">
        <v>5.8579954891509398E-3</v>
      </c>
      <c r="J118" s="72"/>
      <c r="K118" s="9">
        <f t="shared" si="6"/>
        <v>2.3934968626287807E-2</v>
      </c>
      <c r="L118" s="9">
        <f t="shared" si="5"/>
        <v>-1.4335598225192869E-3</v>
      </c>
    </row>
    <row r="119" spans="2:12" x14ac:dyDescent="0.2">
      <c r="B119" s="52" t="s">
        <v>171</v>
      </c>
      <c r="C119" s="53">
        <v>7.1631608868675386E-3</v>
      </c>
      <c r="D119" s="54">
        <v>8.4336580018094298E-2</v>
      </c>
      <c r="E119" s="55">
        <v>8795</v>
      </c>
      <c r="F119" s="56">
        <v>0</v>
      </c>
      <c r="G119" s="8"/>
      <c r="H119" s="52" t="s">
        <v>171</v>
      </c>
      <c r="I119" s="69">
        <v>-6.8733135572212499E-3</v>
      </c>
      <c r="J119" s="72"/>
      <c r="K119" s="9">
        <f t="shared" ref="K119" si="7">((1-C119)/D119)*I119</f>
        <v>-8.0914816618374727E-2</v>
      </c>
      <c r="L119" s="9">
        <f t="shared" ref="L119" si="8">((0-C119)/D119)*I119</f>
        <v>5.8378761417288226E-4</v>
      </c>
    </row>
    <row r="120" spans="2:12" x14ac:dyDescent="0.2">
      <c r="B120" s="52" t="s">
        <v>172</v>
      </c>
      <c r="C120" s="53">
        <v>4.4343376918703804E-3</v>
      </c>
      <c r="D120" s="54">
        <v>6.6446793383300368E-2</v>
      </c>
      <c r="E120" s="55">
        <v>8795</v>
      </c>
      <c r="F120" s="56">
        <v>0</v>
      </c>
      <c r="G120" s="8"/>
      <c r="H120" s="52" t="s">
        <v>172</v>
      </c>
      <c r="I120" s="69">
        <v>-1.6766631277439065E-2</v>
      </c>
      <c r="J120" s="72"/>
      <c r="K120" s="9">
        <f t="shared" si="6"/>
        <v>-0.25121276020213468</v>
      </c>
      <c r="L120" s="9">
        <f t="shared" si="5"/>
        <v>1.1189238976568355E-3</v>
      </c>
    </row>
    <row r="121" spans="2:12" x14ac:dyDescent="0.2">
      <c r="B121" s="52" t="s">
        <v>173</v>
      </c>
      <c r="C121" s="53">
        <v>7.9590676520750422E-4</v>
      </c>
      <c r="D121" s="54">
        <v>2.8202193731224963E-2</v>
      </c>
      <c r="E121" s="55">
        <v>8795</v>
      </c>
      <c r="F121" s="56">
        <v>0</v>
      </c>
      <c r="G121" s="8"/>
      <c r="H121" s="52" t="s">
        <v>173</v>
      </c>
      <c r="I121" s="69">
        <v>5.9612800760070412E-5</v>
      </c>
      <c r="J121" s="72"/>
      <c r="K121" s="9">
        <f t="shared" si="6"/>
        <v>2.1120823116218372E-3</v>
      </c>
      <c r="L121" s="9">
        <f t="shared" si="5"/>
        <v>-1.6823596018835751E-6</v>
      </c>
    </row>
    <row r="122" spans="2:12" x14ac:dyDescent="0.2">
      <c r="B122" s="52" t="s">
        <v>174</v>
      </c>
      <c r="C122" s="53">
        <v>1.1370096645821489E-4</v>
      </c>
      <c r="D122" s="54">
        <v>1.066306552817789E-2</v>
      </c>
      <c r="E122" s="55">
        <v>8795</v>
      </c>
      <c r="F122" s="56">
        <v>0</v>
      </c>
      <c r="G122" s="4"/>
      <c r="H122" s="52" t="s">
        <v>174</v>
      </c>
      <c r="I122" s="69">
        <v>-1.0351293603513309E-3</v>
      </c>
      <c r="J122" s="72"/>
      <c r="K122" s="9">
        <f t="shared" si="6"/>
        <v>-9.7065113442992498E-2</v>
      </c>
      <c r="L122" s="9">
        <f t="shared" si="5"/>
        <v>1.1037652199567035E-5</v>
      </c>
    </row>
    <row r="123" spans="2:12" x14ac:dyDescent="0.2">
      <c r="B123" s="52" t="s">
        <v>175</v>
      </c>
      <c r="C123" s="53">
        <v>1.1370096645821489E-3</v>
      </c>
      <c r="D123" s="54">
        <v>3.3702314763160657E-2</v>
      </c>
      <c r="E123" s="55">
        <v>8795</v>
      </c>
      <c r="F123" s="56">
        <v>0</v>
      </c>
      <c r="G123" s="4"/>
      <c r="H123" s="52" t="s">
        <v>175</v>
      </c>
      <c r="I123" s="69">
        <v>-1.7785595676521446E-3</v>
      </c>
      <c r="J123" s="72"/>
      <c r="K123" s="9">
        <f t="shared" si="6"/>
        <v>-5.2712620504529475E-2</v>
      </c>
      <c r="L123" s="9">
        <f t="shared" si="5"/>
        <v>6.0002982930597008E-5</v>
      </c>
    </row>
    <row r="124" spans="2:12" x14ac:dyDescent="0.2">
      <c r="B124" s="52" t="s">
        <v>176</v>
      </c>
      <c r="C124" s="53">
        <v>0.88254690164866401</v>
      </c>
      <c r="D124" s="54">
        <v>0.32197772497333538</v>
      </c>
      <c r="E124" s="55">
        <v>8795</v>
      </c>
      <c r="F124" s="56">
        <v>0</v>
      </c>
      <c r="G124" s="4"/>
      <c r="H124" s="52" t="s">
        <v>176</v>
      </c>
      <c r="I124" s="69">
        <v>-2.0784826865330987E-2</v>
      </c>
      <c r="J124" s="72"/>
      <c r="K124" s="9">
        <f t="shared" si="6"/>
        <v>-7.5820223719867044E-3</v>
      </c>
      <c r="L124" s="9">
        <f t="shared" si="5"/>
        <v>5.6971595015838136E-2</v>
      </c>
    </row>
    <row r="125" spans="2:12" x14ac:dyDescent="0.2">
      <c r="B125" s="52" t="s">
        <v>177</v>
      </c>
      <c r="C125" s="53">
        <v>1.5918135304150084E-3</v>
      </c>
      <c r="D125" s="54">
        <v>3.9868037113471456E-2</v>
      </c>
      <c r="E125" s="55">
        <v>8795</v>
      </c>
      <c r="F125" s="56">
        <v>0</v>
      </c>
      <c r="G125" s="4"/>
      <c r="H125" s="52" t="s">
        <v>177</v>
      </c>
      <c r="I125" s="69">
        <v>2.6846675934050338E-3</v>
      </c>
      <c r="J125" s="72"/>
      <c r="K125" s="9">
        <f t="shared" si="6"/>
        <v>6.7231654660506887E-2</v>
      </c>
      <c r="L125" s="9">
        <f t="shared" si="5"/>
        <v>-1.0719088546260067E-4</v>
      </c>
    </row>
    <row r="126" spans="2:12" x14ac:dyDescent="0.2">
      <c r="B126" s="52" t="s">
        <v>178</v>
      </c>
      <c r="C126" s="53">
        <v>1.8192154633314382E-3</v>
      </c>
      <c r="D126" s="54">
        <v>4.2615870426004343E-2</v>
      </c>
      <c r="E126" s="55">
        <v>8795</v>
      </c>
      <c r="F126" s="56">
        <v>0</v>
      </c>
      <c r="G126" s="4"/>
      <c r="H126" s="52" t="s">
        <v>178</v>
      </c>
      <c r="I126" s="69">
        <v>6.4099863024132979E-3</v>
      </c>
      <c r="J126" s="72"/>
      <c r="K126" s="9">
        <f t="shared" si="6"/>
        <v>0.15013949245321354</v>
      </c>
      <c r="L126" s="9">
        <f t="shared" si="5"/>
        <v>-2.7363388532309106E-4</v>
      </c>
    </row>
    <row r="127" spans="2:12" x14ac:dyDescent="0.2">
      <c r="B127" s="52" t="s">
        <v>179</v>
      </c>
      <c r="C127" s="53">
        <v>2.1375781694144398E-2</v>
      </c>
      <c r="D127" s="54">
        <v>0.14464175198022955</v>
      </c>
      <c r="E127" s="55">
        <v>8795</v>
      </c>
      <c r="F127" s="56">
        <v>0</v>
      </c>
      <c r="G127" s="4"/>
      <c r="H127" s="52" t="s">
        <v>179</v>
      </c>
      <c r="I127" s="69">
        <v>1.5960188954574728E-2</v>
      </c>
      <c r="J127" s="72"/>
      <c r="K127" s="9">
        <f t="shared" si="6"/>
        <v>0.1079842246505652</v>
      </c>
      <c r="L127" s="9">
        <f t="shared" si="5"/>
        <v>-2.3586655320444127E-3</v>
      </c>
    </row>
    <row r="128" spans="2:12" x14ac:dyDescent="0.2">
      <c r="B128" s="52" t="s">
        <v>180</v>
      </c>
      <c r="C128" s="53">
        <v>4.2069357589539511E-3</v>
      </c>
      <c r="D128" s="54">
        <v>6.4727998771665782E-2</v>
      </c>
      <c r="E128" s="55">
        <v>8795</v>
      </c>
      <c r="F128" s="56">
        <v>0</v>
      </c>
      <c r="G128" s="4"/>
      <c r="H128" s="52" t="s">
        <v>180</v>
      </c>
      <c r="I128" s="69">
        <v>5.4730713115612693E-3</v>
      </c>
      <c r="J128" s="72"/>
      <c r="K128" s="9">
        <f t="shared" si="6"/>
        <v>8.4199211401157617E-2</v>
      </c>
      <c r="L128" s="9">
        <f t="shared" si="5"/>
        <v>-3.5571715252829769E-4</v>
      </c>
    </row>
    <row r="129" spans="2:12" x14ac:dyDescent="0.2">
      <c r="B129" s="52" t="s">
        <v>181</v>
      </c>
      <c r="C129" s="53">
        <v>7.4474133030130757E-2</v>
      </c>
      <c r="D129" s="54">
        <v>0.26255585040329638</v>
      </c>
      <c r="E129" s="55">
        <v>8795</v>
      </c>
      <c r="F129" s="56">
        <v>0</v>
      </c>
      <c r="G129" s="4"/>
      <c r="H129" s="52" t="s">
        <v>181</v>
      </c>
      <c r="I129" s="69">
        <v>2.0408711348591166E-2</v>
      </c>
      <c r="J129" s="72"/>
      <c r="K129" s="9">
        <f t="shared" si="6"/>
        <v>7.1941989620984276E-2</v>
      </c>
      <c r="L129" s="9">
        <f t="shared" si="5"/>
        <v>-5.7889438822782196E-3</v>
      </c>
    </row>
    <row r="130" spans="2:12" x14ac:dyDescent="0.2">
      <c r="B130" s="52" t="s">
        <v>182</v>
      </c>
      <c r="C130" s="53">
        <v>3.4110289937464467E-4</v>
      </c>
      <c r="D130" s="54">
        <v>1.84668709611433E-2</v>
      </c>
      <c r="E130" s="55">
        <v>8795</v>
      </c>
      <c r="F130" s="56">
        <v>0</v>
      </c>
      <c r="G130" s="4"/>
      <c r="H130" s="52" t="s">
        <v>182</v>
      </c>
      <c r="I130" s="69">
        <v>2.9194520208744362E-3</v>
      </c>
      <c r="J130" s="72"/>
      <c r="K130" s="9">
        <f t="shared" si="6"/>
        <v>0.15803739536959685</v>
      </c>
      <c r="L130" s="9">
        <f t="shared" si="5"/>
        <v>-5.3925407883165438E-5</v>
      </c>
    </row>
    <row r="131" spans="2:12" x14ac:dyDescent="0.2">
      <c r="B131" s="52" t="s">
        <v>183</v>
      </c>
      <c r="C131" s="53">
        <v>6.2762933484934613E-2</v>
      </c>
      <c r="D131" s="54">
        <v>0.24254986444608567</v>
      </c>
      <c r="E131" s="55">
        <v>8795</v>
      </c>
      <c r="F131" s="56">
        <v>0</v>
      </c>
      <c r="G131" s="4"/>
      <c r="H131" s="52" t="s">
        <v>183</v>
      </c>
      <c r="I131" s="69">
        <v>-9.7871748743848259E-3</v>
      </c>
      <c r="J131" s="72"/>
      <c r="K131" s="9">
        <f t="shared" si="6"/>
        <v>-3.7818627891986943E-2</v>
      </c>
      <c r="L131" s="9">
        <f t="shared" si="5"/>
        <v>2.5325588494937265E-3</v>
      </c>
    </row>
    <row r="132" spans="2:12" x14ac:dyDescent="0.2">
      <c r="B132" s="52" t="s">
        <v>184</v>
      </c>
      <c r="C132" s="53">
        <v>1.9329164297896533E-3</v>
      </c>
      <c r="D132" s="54">
        <v>4.3924931855029214E-2</v>
      </c>
      <c r="E132" s="55">
        <v>8795</v>
      </c>
      <c r="F132" s="56">
        <v>0</v>
      </c>
      <c r="G132" s="4"/>
      <c r="H132" s="52" t="s">
        <v>184</v>
      </c>
      <c r="I132" s="69">
        <v>-4.8897887183943093E-3</v>
      </c>
      <c r="J132" s="72"/>
      <c r="K132" s="9">
        <f t="shared" si="6"/>
        <v>-0.11110631159427849</v>
      </c>
      <c r="L132" s="9">
        <f t="shared" si="5"/>
        <v>2.1517513067928164E-4</v>
      </c>
    </row>
    <row r="133" spans="2:12" x14ac:dyDescent="0.2">
      <c r="B133" s="52" t="s">
        <v>185</v>
      </c>
      <c r="C133" s="53">
        <v>7.6179647527003982E-3</v>
      </c>
      <c r="D133" s="54">
        <v>8.6952809241423928E-2</v>
      </c>
      <c r="E133" s="55">
        <v>8795</v>
      </c>
      <c r="F133" s="56">
        <v>0</v>
      </c>
      <c r="G133" s="4"/>
      <c r="H133" s="52" t="s">
        <v>185</v>
      </c>
      <c r="I133" s="69">
        <v>-1.8539122823602889E-2</v>
      </c>
      <c r="J133" s="72"/>
      <c r="K133" s="9">
        <f t="shared" si="6"/>
        <v>-0.21158479639576755</v>
      </c>
      <c r="L133" s="9">
        <f t="shared" si="5"/>
        <v>1.6242187624331379E-3</v>
      </c>
    </row>
    <row r="134" spans="2:12" x14ac:dyDescent="0.2">
      <c r="B134" s="52" t="s">
        <v>186</v>
      </c>
      <c r="C134" s="53">
        <v>2.7288231949971573E-3</v>
      </c>
      <c r="D134" s="54">
        <v>5.2169782224159994E-2</v>
      </c>
      <c r="E134" s="55">
        <v>8795</v>
      </c>
      <c r="F134" s="56">
        <v>0</v>
      </c>
      <c r="G134" s="4"/>
      <c r="H134" s="52" t="s">
        <v>186</v>
      </c>
      <c r="I134" s="69">
        <v>-8.0451872969020417E-3</v>
      </c>
      <c r="J134" s="72"/>
      <c r="K134" s="9">
        <f t="shared" si="6"/>
        <v>-0.15379081646774775</v>
      </c>
      <c r="L134" s="9">
        <f t="shared" si="5"/>
        <v>4.2081628038147831E-4</v>
      </c>
    </row>
    <row r="135" spans="2:12" x14ac:dyDescent="0.2">
      <c r="B135" s="52" t="s">
        <v>187</v>
      </c>
      <c r="C135" s="53">
        <v>3.536100056850483E-2</v>
      </c>
      <c r="D135" s="54">
        <v>0.18470105320906705</v>
      </c>
      <c r="E135" s="55">
        <v>8795</v>
      </c>
      <c r="F135" s="56">
        <v>0</v>
      </c>
      <c r="G135" s="4"/>
      <c r="H135" s="52" t="s">
        <v>187</v>
      </c>
      <c r="I135" s="69">
        <v>-3.8034618473423674E-2</v>
      </c>
      <c r="J135" s="72"/>
      <c r="K135" s="9">
        <f t="shared" si="6"/>
        <v>-0.19864356846104311</v>
      </c>
      <c r="L135" s="9">
        <f t="shared" si="5"/>
        <v>7.2817243978529466E-3</v>
      </c>
    </row>
    <row r="136" spans="2:12" x14ac:dyDescent="0.2">
      <c r="B136" s="52" t="s">
        <v>188</v>
      </c>
      <c r="C136" s="53">
        <v>4.5480386583285955E-4</v>
      </c>
      <c r="D136" s="54">
        <v>2.1322493129898805E-2</v>
      </c>
      <c r="E136" s="55">
        <v>8795</v>
      </c>
      <c r="F136" s="56">
        <v>0</v>
      </c>
      <c r="G136" s="4"/>
      <c r="H136" s="52" t="s">
        <v>188</v>
      </c>
      <c r="I136" s="69">
        <v>-2.1402635135512058E-3</v>
      </c>
      <c r="J136" s="72"/>
      <c r="K136" s="9">
        <f t="shared" si="6"/>
        <v>-0.10033020530941518</v>
      </c>
      <c r="L136" s="9">
        <f t="shared" ref="L136:L148" si="9">((0-C136)/D136)*I136</f>
        <v>4.5651327634815227E-5</v>
      </c>
    </row>
    <row r="137" spans="2:12" x14ac:dyDescent="0.2">
      <c r="B137" s="52" t="s">
        <v>189</v>
      </c>
      <c r="C137" s="53">
        <v>9.5508811824900515E-3</v>
      </c>
      <c r="D137" s="54">
        <v>9.726632277480049E-2</v>
      </c>
      <c r="E137" s="55">
        <v>8795</v>
      </c>
      <c r="F137" s="56">
        <v>0</v>
      </c>
      <c r="G137" s="4"/>
      <c r="H137" s="52" t="s">
        <v>189</v>
      </c>
      <c r="I137" s="69">
        <v>-5.367262518007925E-3</v>
      </c>
      <c r="J137" s="72"/>
      <c r="K137" s="9">
        <f t="shared" si="6"/>
        <v>-5.4654070183482402E-2</v>
      </c>
      <c r="L137" s="9">
        <f t="shared" si="9"/>
        <v>5.2702811335237308E-4</v>
      </c>
    </row>
    <row r="138" spans="2:12" x14ac:dyDescent="0.2">
      <c r="B138" s="52" t="s">
        <v>190</v>
      </c>
      <c r="C138" s="53">
        <v>1.1370096645821489E-4</v>
      </c>
      <c r="D138" s="54">
        <v>1.0663065528176523E-2</v>
      </c>
      <c r="E138" s="55">
        <v>8795</v>
      </c>
      <c r="F138" s="56">
        <v>0</v>
      </c>
      <c r="G138" s="4"/>
      <c r="H138" s="52" t="s">
        <v>190</v>
      </c>
      <c r="I138" s="69">
        <v>4.5404710607800067E-4</v>
      </c>
      <c r="J138" s="72"/>
      <c r="K138" s="9">
        <f t="shared" si="6"/>
        <v>4.2576450391640722E-2</v>
      </c>
      <c r="L138" s="9">
        <f t="shared" si="9"/>
        <v>-4.8415340449898482E-6</v>
      </c>
    </row>
    <row r="139" spans="2:12" x14ac:dyDescent="0.2">
      <c r="B139" s="52" t="s">
        <v>191</v>
      </c>
      <c r="C139" s="53">
        <v>2.6151222285389431E-3</v>
      </c>
      <c r="D139" s="54">
        <v>5.1074259293030645E-2</v>
      </c>
      <c r="E139" s="55">
        <v>8795</v>
      </c>
      <c r="F139" s="56">
        <v>0</v>
      </c>
      <c r="G139" s="4"/>
      <c r="H139" s="52" t="s">
        <v>191</v>
      </c>
      <c r="I139" s="69">
        <v>-6.3446631076431396E-3</v>
      </c>
      <c r="J139" s="72"/>
      <c r="K139" s="9">
        <f t="shared" si="6"/>
        <v>-0.12389941872306801</v>
      </c>
      <c r="L139" s="9">
        <f t="shared" si="9"/>
        <v>3.2486167699846837E-4</v>
      </c>
    </row>
    <row r="140" spans="2:12" x14ac:dyDescent="0.2">
      <c r="B140" s="52" t="s">
        <v>192</v>
      </c>
      <c r="C140" s="53">
        <v>0.72586696986924393</v>
      </c>
      <c r="D140" s="54">
        <v>0.44610171394051729</v>
      </c>
      <c r="E140" s="55">
        <v>8795</v>
      </c>
      <c r="F140" s="56">
        <v>0</v>
      </c>
      <c r="G140" s="4"/>
      <c r="H140" s="52" t="s">
        <v>192</v>
      </c>
      <c r="I140" s="69">
        <v>4.2221650219280829E-2</v>
      </c>
      <c r="J140" s="72"/>
      <c r="K140" s="9">
        <f t="shared" si="6"/>
        <v>2.5945537867347591E-2</v>
      </c>
      <c r="L140" s="9">
        <f t="shared" si="9"/>
        <v>-6.8700254560409402E-2</v>
      </c>
    </row>
    <row r="141" spans="2:12" x14ac:dyDescent="0.2">
      <c r="B141" s="52" t="s">
        <v>193</v>
      </c>
      <c r="C141" s="53">
        <v>3.297328027288232E-3</v>
      </c>
      <c r="D141" s="54">
        <v>5.7330876243477394E-2</v>
      </c>
      <c r="E141" s="55">
        <v>8795</v>
      </c>
      <c r="F141" s="56">
        <v>0</v>
      </c>
      <c r="G141" s="4"/>
      <c r="H141" s="52" t="s">
        <v>193</v>
      </c>
      <c r="I141" s="69">
        <v>2.8071073688543981E-3</v>
      </c>
      <c r="J141" s="72"/>
      <c r="K141" s="9">
        <f t="shared" si="6"/>
        <v>4.8801825445146274E-2</v>
      </c>
      <c r="L141" s="9">
        <f t="shared" si="9"/>
        <v>-1.6144797375190986E-4</v>
      </c>
    </row>
    <row r="142" spans="2:12" x14ac:dyDescent="0.2">
      <c r="B142" s="52" t="s">
        <v>194</v>
      </c>
      <c r="C142" s="53">
        <v>2.36498010233087E-2</v>
      </c>
      <c r="D142" s="54">
        <v>0.15196418539973799</v>
      </c>
      <c r="E142" s="55">
        <v>8795</v>
      </c>
      <c r="F142" s="56">
        <v>0</v>
      </c>
      <c r="G142" s="4"/>
      <c r="H142" s="52" t="s">
        <v>194</v>
      </c>
      <c r="I142" s="69">
        <v>-1.7189133531348797E-2</v>
      </c>
      <c r="J142" s="72"/>
      <c r="K142" s="9">
        <f t="shared" ref="K142:K148" si="10">((1-C142)/D142)*I142</f>
        <v>-0.1104379554920988</v>
      </c>
      <c r="L142" s="9">
        <f t="shared" si="9"/>
        <v>2.6751012859388091E-3</v>
      </c>
    </row>
    <row r="143" spans="2:12" ht="15" customHeight="1" x14ac:dyDescent="0.2">
      <c r="B143" s="52" t="s">
        <v>195</v>
      </c>
      <c r="C143" s="53">
        <v>0.11392836839113134</v>
      </c>
      <c r="D143" s="54">
        <v>0.31774230838257067</v>
      </c>
      <c r="E143" s="55">
        <v>8795</v>
      </c>
      <c r="F143" s="56">
        <v>0</v>
      </c>
      <c r="G143" s="4"/>
      <c r="H143" s="52" t="s">
        <v>195</v>
      </c>
      <c r="I143" s="69">
        <v>-9.7956024820556546E-3</v>
      </c>
      <c r="J143" s="72"/>
      <c r="K143" s="9">
        <f t="shared" si="10"/>
        <v>-2.7316492783253932E-2</v>
      </c>
      <c r="L143" s="9">
        <f t="shared" si="9"/>
        <v>3.512270726141466E-3</v>
      </c>
    </row>
    <row r="144" spans="2:12" x14ac:dyDescent="0.25">
      <c r="B144" s="52" t="s">
        <v>196</v>
      </c>
      <c r="C144" s="53">
        <v>2.7288231949971573E-3</v>
      </c>
      <c r="D144" s="54">
        <v>5.2169782224159848E-2</v>
      </c>
      <c r="E144" s="55">
        <v>8795</v>
      </c>
      <c r="F144" s="56">
        <v>0</v>
      </c>
      <c r="H144" s="52" t="s">
        <v>196</v>
      </c>
      <c r="I144" s="69">
        <v>-7.6426374439068261E-3</v>
      </c>
      <c r="J144" s="70"/>
      <c r="K144" s="9">
        <f t="shared" si="10"/>
        <v>-0.14609572270840895</v>
      </c>
      <c r="L144" s="9">
        <f t="shared" si="9"/>
        <v>3.997602719190303E-4</v>
      </c>
    </row>
    <row r="145" spans="2:13" x14ac:dyDescent="0.25">
      <c r="B145" s="52" t="s">
        <v>197</v>
      </c>
      <c r="C145" s="53">
        <v>3.7521318931210915E-3</v>
      </c>
      <c r="D145" s="54">
        <v>6.1143098285843939E-2</v>
      </c>
      <c r="E145" s="55">
        <v>8795</v>
      </c>
      <c r="F145" s="56">
        <v>0</v>
      </c>
      <c r="H145" s="52" t="s">
        <v>197</v>
      </c>
      <c r="I145" s="69">
        <v>-4.9852748187327548E-3</v>
      </c>
      <c r="J145" s="70"/>
      <c r="K145" s="9">
        <f t="shared" si="10"/>
        <v>-8.1228618590289708E-2</v>
      </c>
      <c r="L145" s="9">
        <f t="shared" si="9"/>
        <v>3.0592837405610143E-4</v>
      </c>
    </row>
    <row r="146" spans="2:13" x14ac:dyDescent="0.25">
      <c r="B146" s="52" t="s">
        <v>198</v>
      </c>
      <c r="C146" s="53">
        <v>3.6384309266628764E-3</v>
      </c>
      <c r="D146" s="54">
        <v>6.0212996785122624E-2</v>
      </c>
      <c r="E146" s="55">
        <v>8795</v>
      </c>
      <c r="F146" s="56">
        <v>0</v>
      </c>
      <c r="H146" s="52" t="s">
        <v>198</v>
      </c>
      <c r="I146" s="69">
        <v>-5.9135625088744094E-4</v>
      </c>
      <c r="J146" s="70"/>
      <c r="K146" s="9">
        <f t="shared" si="10"/>
        <v>-9.7853399344693774E-3</v>
      </c>
      <c r="L146" s="9">
        <f t="shared" si="9"/>
        <v>3.5733296576859532E-5</v>
      </c>
    </row>
    <row r="147" spans="2:13" x14ac:dyDescent="0.25">
      <c r="B147" s="52" t="s">
        <v>199</v>
      </c>
      <c r="C147" s="53">
        <v>0.18419556566230813</v>
      </c>
      <c r="D147" s="54">
        <v>0.38766563784042896</v>
      </c>
      <c r="E147" s="55">
        <v>8795</v>
      </c>
      <c r="F147" s="56">
        <v>0</v>
      </c>
      <c r="H147" s="52" t="s">
        <v>199</v>
      </c>
      <c r="I147" s="69">
        <v>1.2205813076404224E-2</v>
      </c>
      <c r="J147" s="70"/>
      <c r="K147" s="9">
        <f t="shared" si="10"/>
        <v>2.568594030644079E-2</v>
      </c>
      <c r="L147" s="9">
        <f t="shared" si="9"/>
        <v>-5.7994736301650281E-3</v>
      </c>
    </row>
    <row r="148" spans="2:13" x14ac:dyDescent="0.25">
      <c r="B148" s="52" t="s">
        <v>51</v>
      </c>
      <c r="C148" s="53">
        <v>0.36952814098919839</v>
      </c>
      <c r="D148" s="54">
        <v>0.48270445071415652</v>
      </c>
      <c r="E148" s="55">
        <v>8795</v>
      </c>
      <c r="F148" s="56">
        <v>0</v>
      </c>
      <c r="H148" s="52" t="s">
        <v>51</v>
      </c>
      <c r="I148" s="69">
        <v>-2.1990837325900615E-2</v>
      </c>
      <c r="J148" s="70"/>
      <c r="K148" s="9">
        <f t="shared" si="10"/>
        <v>-2.8722760002631298E-2</v>
      </c>
      <c r="L148" s="9">
        <f t="shared" si="9"/>
        <v>1.6834800722912845E-2</v>
      </c>
    </row>
    <row r="149" spans="2:13" ht="15.75" thickBot="1" x14ac:dyDescent="0.3">
      <c r="B149" s="57" t="s">
        <v>52</v>
      </c>
      <c r="C149" s="58">
        <v>1.9903354178510517</v>
      </c>
      <c r="D149" s="59">
        <v>1.430688793627636</v>
      </c>
      <c r="E149" s="60">
        <v>8795</v>
      </c>
      <c r="F149" s="61">
        <v>0</v>
      </c>
      <c r="H149" s="57" t="s">
        <v>52</v>
      </c>
      <c r="I149" s="71">
        <v>-3.5776930478502056E-2</v>
      </c>
      <c r="J149" s="70"/>
      <c r="M149" s="2" t="str">
        <f>"((memsleep-"&amp;C149&amp;")/"&amp;D149&amp;")*("&amp;I149&amp;")"</f>
        <v>((memsleep-1.99033541785105)/1.43068879362764)*(-0.0357769304785021)</v>
      </c>
    </row>
    <row r="150" spans="2:13" ht="27" customHeight="1" thickTop="1" x14ac:dyDescent="0.25">
      <c r="B150" s="62" t="s">
        <v>46</v>
      </c>
      <c r="C150" s="62"/>
      <c r="D150" s="62"/>
      <c r="E150" s="62"/>
      <c r="F150" s="62"/>
      <c r="H150" s="62" t="s">
        <v>7</v>
      </c>
      <c r="I150" s="62"/>
      <c r="J150" s="70"/>
    </row>
  </sheetData>
  <mergeCells count="7">
    <mergeCell ref="B150:F150"/>
    <mergeCell ref="H4:I4"/>
    <mergeCell ref="H5:H6"/>
    <mergeCell ref="H150:I15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6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72</v>
      </c>
    </row>
    <row r="4" spans="1:12" ht="15.75" thickBot="1" x14ac:dyDescent="0.25">
      <c r="H4" s="73" t="s">
        <v>6</v>
      </c>
      <c r="I4" s="73"/>
      <c r="J4" s="98"/>
    </row>
    <row r="5" spans="1:12" ht="16.5" thickTop="1" thickBot="1" x14ac:dyDescent="0.25">
      <c r="B5" s="73" t="s">
        <v>0</v>
      </c>
      <c r="C5" s="73"/>
      <c r="D5" s="73"/>
      <c r="E5" s="73"/>
      <c r="F5" s="73"/>
      <c r="G5" s="5"/>
      <c r="H5" s="99" t="s">
        <v>45</v>
      </c>
      <c r="I5" s="100" t="s">
        <v>4</v>
      </c>
      <c r="J5" s="98"/>
      <c r="K5" s="10" t="s">
        <v>8</v>
      </c>
      <c r="L5" s="10"/>
    </row>
    <row r="6" spans="1:12" ht="27" thickTop="1" thickBot="1" x14ac:dyDescent="0.25">
      <c r="B6" s="74" t="s">
        <v>45</v>
      </c>
      <c r="C6" s="75" t="s">
        <v>1</v>
      </c>
      <c r="D6" s="76" t="s">
        <v>200</v>
      </c>
      <c r="E6" s="76" t="s">
        <v>201</v>
      </c>
      <c r="F6" s="77" t="s">
        <v>2</v>
      </c>
      <c r="G6" s="5"/>
      <c r="H6" s="101"/>
      <c r="I6" s="102" t="s">
        <v>5</v>
      </c>
      <c r="J6" s="98"/>
      <c r="K6" s="1" t="s">
        <v>9</v>
      </c>
      <c r="L6" s="1" t="s">
        <v>10</v>
      </c>
    </row>
    <row r="7" spans="1:12" ht="15.75" thickTop="1" x14ac:dyDescent="0.2">
      <c r="B7" s="78" t="s">
        <v>60</v>
      </c>
      <c r="C7" s="79">
        <v>8.0980520901729035E-3</v>
      </c>
      <c r="D7" s="80">
        <v>8.9628972757166941E-2</v>
      </c>
      <c r="E7" s="81">
        <v>9138</v>
      </c>
      <c r="F7" s="82">
        <v>0</v>
      </c>
      <c r="G7" s="5"/>
      <c r="H7" s="78" t="s">
        <v>60</v>
      </c>
      <c r="I7" s="103">
        <v>2.1030187907121651E-2</v>
      </c>
      <c r="J7" s="98"/>
      <c r="K7" s="9">
        <f>((1-C7)/D7)*I7</f>
        <v>0.23273595254181523</v>
      </c>
      <c r="L7" s="9">
        <f>((0-C7)/D7)*I7</f>
        <v>-1.9000949346970792E-3</v>
      </c>
    </row>
    <row r="8" spans="1:12" x14ac:dyDescent="0.2">
      <c r="B8" s="83" t="s">
        <v>61</v>
      </c>
      <c r="C8" s="84">
        <v>2.7029984679360911E-2</v>
      </c>
      <c r="D8" s="85">
        <v>0.16217966254908137</v>
      </c>
      <c r="E8" s="86">
        <v>9138</v>
      </c>
      <c r="F8" s="87">
        <v>0</v>
      </c>
      <c r="G8" s="5"/>
      <c r="H8" s="83" t="s">
        <v>61</v>
      </c>
      <c r="I8" s="104">
        <v>2.0832661811857625E-2</v>
      </c>
      <c r="J8" s="98"/>
      <c r="K8" s="9">
        <f t="shared" ref="K8:K71" si="0">((1-C8)/D8)*I8</f>
        <v>0.124982102957074</v>
      </c>
      <c r="L8" s="9">
        <f t="shared" ref="L8:L71" si="1">((0-C8)/D8)*I8</f>
        <v>-3.4721155584745561E-3</v>
      </c>
    </row>
    <row r="9" spans="1:12" x14ac:dyDescent="0.2">
      <c r="B9" s="83" t="s">
        <v>62</v>
      </c>
      <c r="C9" s="84">
        <v>2.6701685270299844E-2</v>
      </c>
      <c r="D9" s="85">
        <v>0.16121894929199823</v>
      </c>
      <c r="E9" s="86">
        <v>9138</v>
      </c>
      <c r="F9" s="87">
        <v>0</v>
      </c>
      <c r="G9" s="5"/>
      <c r="H9" s="83" t="s">
        <v>62</v>
      </c>
      <c r="I9" s="104">
        <v>9.1045994396072669E-3</v>
      </c>
      <c r="J9" s="98"/>
      <c r="K9" s="9">
        <f t="shared" si="0"/>
        <v>5.4965569058565672E-2</v>
      </c>
      <c r="L9" s="9">
        <f t="shared" si="1"/>
        <v>-1.5079378064189366E-3</v>
      </c>
    </row>
    <row r="10" spans="1:12" x14ac:dyDescent="0.2">
      <c r="B10" s="83" t="s">
        <v>63</v>
      </c>
      <c r="C10" s="84">
        <v>0.14204421098708689</v>
      </c>
      <c r="D10" s="85">
        <v>0.34911458137872797</v>
      </c>
      <c r="E10" s="86">
        <v>9138</v>
      </c>
      <c r="F10" s="87">
        <v>0</v>
      </c>
      <c r="G10" s="5"/>
      <c r="H10" s="83" t="s">
        <v>63</v>
      </c>
      <c r="I10" s="104">
        <v>1.2214868196302095E-2</v>
      </c>
      <c r="J10" s="98"/>
      <c r="K10" s="9">
        <f t="shared" si="0"/>
        <v>3.0018273197470212E-2</v>
      </c>
      <c r="L10" s="9">
        <f t="shared" si="1"/>
        <v>-4.9698620676423893E-3</v>
      </c>
    </row>
    <row r="11" spans="1:12" x14ac:dyDescent="0.2">
      <c r="B11" s="83" t="s">
        <v>47</v>
      </c>
      <c r="C11" s="84">
        <v>0.3655066754213176</v>
      </c>
      <c r="D11" s="85">
        <v>0.4815983048445579</v>
      </c>
      <c r="E11" s="86">
        <v>9138</v>
      </c>
      <c r="F11" s="87">
        <v>0</v>
      </c>
      <c r="G11" s="5"/>
      <c r="H11" s="83" t="s">
        <v>47</v>
      </c>
      <c r="I11" s="104">
        <v>-2.7404247444821648E-2</v>
      </c>
      <c r="J11" s="98"/>
      <c r="K11" s="9">
        <f t="shared" si="0"/>
        <v>-3.6104388021992499E-2</v>
      </c>
      <c r="L11" s="9">
        <f t="shared" si="1"/>
        <v>2.0798319419360979E-2</v>
      </c>
    </row>
    <row r="12" spans="1:12" x14ac:dyDescent="0.2">
      <c r="B12" s="83" t="s">
        <v>64</v>
      </c>
      <c r="C12" s="84">
        <v>5.0886408404464872E-2</v>
      </c>
      <c r="D12" s="85">
        <v>0.2197777689230824</v>
      </c>
      <c r="E12" s="86">
        <v>9138</v>
      </c>
      <c r="F12" s="87">
        <v>0</v>
      </c>
      <c r="G12" s="5"/>
      <c r="H12" s="83" t="s">
        <v>64</v>
      </c>
      <c r="I12" s="104">
        <v>-4.8309631601230743E-3</v>
      </c>
      <c r="J12" s="98"/>
      <c r="K12" s="9">
        <f t="shared" si="0"/>
        <v>-2.0862586867804758E-2</v>
      </c>
      <c r="L12" s="9">
        <f t="shared" si="1"/>
        <v>1.1185406310998745E-3</v>
      </c>
    </row>
    <row r="13" spans="1:12" x14ac:dyDescent="0.2">
      <c r="B13" s="83" t="s">
        <v>65</v>
      </c>
      <c r="C13" s="84">
        <v>3.9833661632742393E-2</v>
      </c>
      <c r="D13" s="85">
        <v>0.19557895330138195</v>
      </c>
      <c r="E13" s="86">
        <v>9138</v>
      </c>
      <c r="F13" s="87">
        <v>0</v>
      </c>
      <c r="G13" s="5"/>
      <c r="H13" s="83" t="s">
        <v>65</v>
      </c>
      <c r="I13" s="104">
        <v>-1.5876461696940236E-2</v>
      </c>
      <c r="J13" s="98"/>
      <c r="K13" s="9">
        <f t="shared" si="0"/>
        <v>-7.7943172496114446E-2</v>
      </c>
      <c r="L13" s="9">
        <f t="shared" si="1"/>
        <v>3.2335667641424271E-3</v>
      </c>
    </row>
    <row r="14" spans="1:12" x14ac:dyDescent="0.2">
      <c r="B14" s="83" t="s">
        <v>66</v>
      </c>
      <c r="C14" s="84">
        <v>2.5169621361348215E-3</v>
      </c>
      <c r="D14" s="85">
        <v>5.0108899544896196E-2</v>
      </c>
      <c r="E14" s="86">
        <v>9138</v>
      </c>
      <c r="F14" s="87">
        <v>0</v>
      </c>
      <c r="G14" s="5"/>
      <c r="H14" s="83" t="s">
        <v>66</v>
      </c>
      <c r="I14" s="104">
        <v>-8.052388718648434E-5</v>
      </c>
      <c r="J14" s="98"/>
      <c r="K14" s="9">
        <f t="shared" si="0"/>
        <v>-1.6029330586159842E-3</v>
      </c>
      <c r="L14" s="9">
        <f t="shared" si="1"/>
        <v>4.0447021775279914E-6</v>
      </c>
    </row>
    <row r="15" spans="1:12" x14ac:dyDescent="0.2">
      <c r="B15" s="83" t="s">
        <v>67</v>
      </c>
      <c r="C15" s="84">
        <v>1.8056467498358503E-2</v>
      </c>
      <c r="D15" s="85">
        <v>0.13316295276435214</v>
      </c>
      <c r="E15" s="86">
        <v>9138</v>
      </c>
      <c r="F15" s="87">
        <v>0</v>
      </c>
      <c r="G15" s="5"/>
      <c r="H15" s="83" t="s">
        <v>67</v>
      </c>
      <c r="I15" s="104">
        <v>-1.3027167436143841E-2</v>
      </c>
      <c r="J15" s="98"/>
      <c r="K15" s="9">
        <f t="shared" si="0"/>
        <v>-9.6062324732122131E-2</v>
      </c>
      <c r="L15" s="9">
        <f t="shared" si="1"/>
        <v>1.7664419459266856E-3</v>
      </c>
    </row>
    <row r="16" spans="1:12" x14ac:dyDescent="0.2">
      <c r="B16" s="83" t="s">
        <v>48</v>
      </c>
      <c r="C16" s="84">
        <v>9.6301159991245347E-3</v>
      </c>
      <c r="D16" s="85">
        <v>9.7664838525743355E-2</v>
      </c>
      <c r="E16" s="86">
        <v>9138</v>
      </c>
      <c r="F16" s="87">
        <v>0</v>
      </c>
      <c r="G16" s="5"/>
      <c r="H16" s="83" t="s">
        <v>48</v>
      </c>
      <c r="I16" s="104">
        <v>3.1446796445265589E-3</v>
      </c>
      <c r="J16" s="98"/>
      <c r="K16" s="9">
        <f t="shared" si="0"/>
        <v>3.1888610699425494E-2</v>
      </c>
      <c r="L16" s="9">
        <f t="shared" si="1"/>
        <v>-3.1007709851375062E-4</v>
      </c>
    </row>
    <row r="17" spans="2:12" x14ac:dyDescent="0.2">
      <c r="B17" s="83" t="s">
        <v>68</v>
      </c>
      <c r="C17" s="84">
        <v>1.0943313635368788E-4</v>
      </c>
      <c r="D17" s="85">
        <v>1.0461029411759698E-2</v>
      </c>
      <c r="E17" s="86">
        <v>9138</v>
      </c>
      <c r="F17" s="87">
        <v>0</v>
      </c>
      <c r="G17" s="5"/>
      <c r="H17" s="83" t="s">
        <v>68</v>
      </c>
      <c r="I17" s="104">
        <v>3.5232064278013292E-3</v>
      </c>
      <c r="J17" s="98"/>
      <c r="K17" s="9">
        <f t="shared" si="0"/>
        <v>0.3367566167352285</v>
      </c>
      <c r="L17" s="9">
        <f t="shared" si="1"/>
        <v>-3.6856366064925958E-5</v>
      </c>
    </row>
    <row r="18" spans="2:12" x14ac:dyDescent="0.2">
      <c r="B18" s="83" t="s">
        <v>69</v>
      </c>
      <c r="C18" s="84">
        <v>3.2829940906106366E-4</v>
      </c>
      <c r="D18" s="85">
        <v>1.811705129233317E-2</v>
      </c>
      <c r="E18" s="86">
        <v>9138</v>
      </c>
      <c r="F18" s="87">
        <v>0</v>
      </c>
      <c r="G18" s="5"/>
      <c r="H18" s="83" t="s">
        <v>69</v>
      </c>
      <c r="I18" s="104">
        <v>-2.6751349423832114E-3</v>
      </c>
      <c r="J18" s="98"/>
      <c r="K18" s="9">
        <f t="shared" si="0"/>
        <v>-0.14760993132994929</v>
      </c>
      <c r="L18" s="9">
        <f t="shared" si="1"/>
        <v>4.8476167924449676E-5</v>
      </c>
    </row>
    <row r="19" spans="2:12" ht="24" x14ac:dyDescent="0.2">
      <c r="B19" s="83" t="s">
        <v>49</v>
      </c>
      <c r="C19" s="84">
        <v>0.17574961698402278</v>
      </c>
      <c r="D19" s="85">
        <v>0.3806278280919187</v>
      </c>
      <c r="E19" s="86">
        <v>9138</v>
      </c>
      <c r="F19" s="87">
        <v>0</v>
      </c>
      <c r="G19" s="5"/>
      <c r="H19" s="83" t="s">
        <v>49</v>
      </c>
      <c r="I19" s="104">
        <v>-4.5109066523589647E-2</v>
      </c>
      <c r="J19" s="98"/>
      <c r="K19" s="9">
        <f t="shared" si="0"/>
        <v>-9.7683780888934368E-2</v>
      </c>
      <c r="L19" s="9">
        <f t="shared" si="1"/>
        <v>2.082848540993476E-2</v>
      </c>
    </row>
    <row r="20" spans="2:12" x14ac:dyDescent="0.2">
      <c r="B20" s="83" t="s">
        <v>50</v>
      </c>
      <c r="C20" s="84">
        <v>3.8301597723790766E-3</v>
      </c>
      <c r="D20" s="85">
        <v>6.1773029998488022E-2</v>
      </c>
      <c r="E20" s="86">
        <v>9138</v>
      </c>
      <c r="F20" s="87">
        <v>0</v>
      </c>
      <c r="G20" s="5"/>
      <c r="H20" s="83" t="s">
        <v>50</v>
      </c>
      <c r="I20" s="104">
        <v>1.6772350962129038E-2</v>
      </c>
      <c r="J20" s="98"/>
      <c r="K20" s="9">
        <f t="shared" ref="K20:K65" si="2">((1-C20)/D20)*I20</f>
        <v>0.27047580762340168</v>
      </c>
      <c r="L20" s="9">
        <f t="shared" ref="L20:L65" si="3">((0-C20)/D20)*I20</f>
        <v>-1.039948727542465E-3</v>
      </c>
    </row>
    <row r="21" spans="2:12" x14ac:dyDescent="0.2">
      <c r="B21" s="83" t="s">
        <v>73</v>
      </c>
      <c r="C21" s="84">
        <v>0.12967826657912015</v>
      </c>
      <c r="D21" s="85">
        <v>0.33596750725350438</v>
      </c>
      <c r="E21" s="86">
        <v>9138</v>
      </c>
      <c r="F21" s="87">
        <v>0</v>
      </c>
      <c r="G21" s="5"/>
      <c r="H21" s="83" t="s">
        <v>73</v>
      </c>
      <c r="I21" s="104">
        <v>7.127430657854289E-2</v>
      </c>
      <c r="J21" s="98"/>
      <c r="K21" s="9">
        <f t="shared" si="2"/>
        <v>0.18463564693178117</v>
      </c>
      <c r="L21" s="9">
        <f t="shared" si="3"/>
        <v>-2.7510781040382331E-2</v>
      </c>
    </row>
    <row r="22" spans="2:12" x14ac:dyDescent="0.2">
      <c r="B22" s="83" t="s">
        <v>74</v>
      </c>
      <c r="C22" s="84">
        <v>1.4226307725979425E-3</v>
      </c>
      <c r="D22" s="85">
        <v>3.7693001641754591E-2</v>
      </c>
      <c r="E22" s="86">
        <v>9138</v>
      </c>
      <c r="F22" s="87">
        <v>0</v>
      </c>
      <c r="G22" s="5"/>
      <c r="H22" s="83" t="s">
        <v>74</v>
      </c>
      <c r="I22" s="104">
        <v>1.0275359423987196E-2</v>
      </c>
      <c r="J22" s="98"/>
      <c r="K22" s="9">
        <f t="shared" si="2"/>
        <v>0.27221873914399919</v>
      </c>
      <c r="L22" s="9">
        <f t="shared" si="3"/>
        <v>-3.8781847768460162E-4</v>
      </c>
    </row>
    <row r="23" spans="2:12" x14ac:dyDescent="0.2">
      <c r="B23" s="83" t="s">
        <v>75</v>
      </c>
      <c r="C23" s="84">
        <v>2.6920551543007223E-2</v>
      </c>
      <c r="D23" s="85">
        <v>0.16186013237917113</v>
      </c>
      <c r="E23" s="86">
        <v>9138</v>
      </c>
      <c r="F23" s="87">
        <v>0</v>
      </c>
      <c r="G23" s="5"/>
      <c r="H23" s="83" t="s">
        <v>75</v>
      </c>
      <c r="I23" s="104">
        <v>4.4496522016829972E-2</v>
      </c>
      <c r="J23" s="98"/>
      <c r="K23" s="9">
        <f t="shared" si="2"/>
        <v>0.26750658402379512</v>
      </c>
      <c r="L23" s="9">
        <f t="shared" si="3"/>
        <v>-7.4006544837892044E-3</v>
      </c>
    </row>
    <row r="24" spans="2:12" x14ac:dyDescent="0.2">
      <c r="B24" s="83" t="s">
        <v>76</v>
      </c>
      <c r="C24" s="84">
        <v>5.9093893630991455E-3</v>
      </c>
      <c r="D24" s="85">
        <v>7.6649275354191027E-2</v>
      </c>
      <c r="E24" s="86">
        <v>9138</v>
      </c>
      <c r="F24" s="87">
        <v>0</v>
      </c>
      <c r="G24" s="5"/>
      <c r="H24" s="83" t="s">
        <v>76</v>
      </c>
      <c r="I24" s="104">
        <v>1.2898643651361416E-2</v>
      </c>
      <c r="J24" s="98"/>
      <c r="K24" s="9">
        <f t="shared" si="2"/>
        <v>0.16728691151375055</v>
      </c>
      <c r="L24" s="9">
        <f t="shared" si="3"/>
        <v>-9.9444002881357639E-4</v>
      </c>
    </row>
    <row r="25" spans="2:12" x14ac:dyDescent="0.2">
      <c r="B25" s="83" t="s">
        <v>78</v>
      </c>
      <c r="C25" s="84">
        <v>7.5508864084044636E-3</v>
      </c>
      <c r="D25" s="85">
        <v>8.6571881638098383E-2</v>
      </c>
      <c r="E25" s="86">
        <v>9138</v>
      </c>
      <c r="F25" s="87">
        <v>0</v>
      </c>
      <c r="G25" s="5"/>
      <c r="H25" s="83" t="s">
        <v>78</v>
      </c>
      <c r="I25" s="104">
        <v>2.3410966095168618E-2</v>
      </c>
      <c r="J25" s="98"/>
      <c r="K25" s="9">
        <f t="shared" si="2"/>
        <v>0.26838035756921946</v>
      </c>
      <c r="L25" s="9">
        <f t="shared" si="3"/>
        <v>-2.0419279603347824E-3</v>
      </c>
    </row>
    <row r="26" spans="2:12" x14ac:dyDescent="0.2">
      <c r="B26" s="83" t="s">
        <v>79</v>
      </c>
      <c r="C26" s="84">
        <v>2.6482818997592472E-2</v>
      </c>
      <c r="D26" s="85">
        <v>0.16057490760531432</v>
      </c>
      <c r="E26" s="86">
        <v>9138</v>
      </c>
      <c r="F26" s="87">
        <v>0</v>
      </c>
      <c r="G26" s="5"/>
      <c r="H26" s="83" t="s">
        <v>79</v>
      </c>
      <c r="I26" s="104">
        <v>1.3365596559329179E-2</v>
      </c>
      <c r="J26" s="98"/>
      <c r="K26" s="9">
        <f t="shared" si="2"/>
        <v>8.1031576345886008E-2</v>
      </c>
      <c r="L26" s="9">
        <f t="shared" si="3"/>
        <v>-2.2043212090495073E-3</v>
      </c>
    </row>
    <row r="27" spans="2:12" x14ac:dyDescent="0.2">
      <c r="B27" s="83" t="s">
        <v>80</v>
      </c>
      <c r="C27" s="84">
        <v>6.2595753994309486E-2</v>
      </c>
      <c r="D27" s="85">
        <v>0.24224769873958138</v>
      </c>
      <c r="E27" s="86">
        <v>9138</v>
      </c>
      <c r="F27" s="87">
        <v>0</v>
      </c>
      <c r="G27" s="5"/>
      <c r="H27" s="83" t="s">
        <v>80</v>
      </c>
      <c r="I27" s="104">
        <v>4.9177763879902593E-3</v>
      </c>
      <c r="J27" s="98"/>
      <c r="K27" s="9">
        <f t="shared" si="2"/>
        <v>1.9029879297075725E-2</v>
      </c>
      <c r="L27" s="9">
        <f t="shared" si="3"/>
        <v>-1.2707320754059442E-3</v>
      </c>
    </row>
    <row r="28" spans="2:12" x14ac:dyDescent="0.2">
      <c r="B28" s="83" t="s">
        <v>81</v>
      </c>
      <c r="C28" s="84">
        <v>5.5701466404027136E-2</v>
      </c>
      <c r="D28" s="85">
        <v>0.22935686108665257</v>
      </c>
      <c r="E28" s="86">
        <v>9138</v>
      </c>
      <c r="F28" s="87">
        <v>0</v>
      </c>
      <c r="G28" s="5"/>
      <c r="H28" s="83" t="s">
        <v>81</v>
      </c>
      <c r="I28" s="104">
        <v>-1.0726534163265054E-2</v>
      </c>
      <c r="J28" s="98"/>
      <c r="K28" s="9">
        <f t="shared" si="2"/>
        <v>-4.416284053133894E-2</v>
      </c>
      <c r="L28" s="9">
        <f t="shared" si="3"/>
        <v>2.6050394982560575E-3</v>
      </c>
    </row>
    <row r="29" spans="2:12" x14ac:dyDescent="0.2">
      <c r="B29" s="83" t="s">
        <v>82</v>
      </c>
      <c r="C29" s="84">
        <v>4.3773254541475159E-4</v>
      </c>
      <c r="D29" s="85">
        <v>2.0918623815889749E-2</v>
      </c>
      <c r="E29" s="86">
        <v>9138</v>
      </c>
      <c r="F29" s="87">
        <v>0</v>
      </c>
      <c r="G29" s="5"/>
      <c r="H29" s="83" t="s">
        <v>82</v>
      </c>
      <c r="I29" s="104">
        <v>-1.9789353871693151E-3</v>
      </c>
      <c r="J29" s="98"/>
      <c r="K29" s="9">
        <f t="shared" si="2"/>
        <v>-9.4560194788843629E-2</v>
      </c>
      <c r="L29" s="9">
        <f t="shared" si="3"/>
        <v>4.1410201352679496E-5</v>
      </c>
    </row>
    <row r="30" spans="2:12" x14ac:dyDescent="0.2">
      <c r="B30" s="83" t="s">
        <v>83</v>
      </c>
      <c r="C30" s="84">
        <v>1.094331363536879E-3</v>
      </c>
      <c r="D30" s="85">
        <v>3.3064383262907684E-2</v>
      </c>
      <c r="E30" s="86">
        <v>9138</v>
      </c>
      <c r="F30" s="87">
        <v>0</v>
      </c>
      <c r="G30" s="5"/>
      <c r="H30" s="83" t="s">
        <v>83</v>
      </c>
      <c r="I30" s="104">
        <v>-2.6746622876171414E-3</v>
      </c>
      <c r="J30" s="98"/>
      <c r="K30" s="9">
        <f t="shared" si="2"/>
        <v>-8.0804027086939234E-2</v>
      </c>
      <c r="L30" s="9">
        <f t="shared" si="3"/>
        <v>8.8523254915577599E-5</v>
      </c>
    </row>
    <row r="31" spans="2:12" x14ac:dyDescent="0.2">
      <c r="B31" s="83" t="s">
        <v>84</v>
      </c>
      <c r="C31" s="84">
        <v>0.41026482818997589</v>
      </c>
      <c r="D31" s="85">
        <v>0.49190860830300276</v>
      </c>
      <c r="E31" s="86">
        <v>9138</v>
      </c>
      <c r="F31" s="87">
        <v>0</v>
      </c>
      <c r="G31" s="5"/>
      <c r="H31" s="83" t="s">
        <v>84</v>
      </c>
      <c r="I31" s="104">
        <v>-6.4608193941078834E-2</v>
      </c>
      <c r="J31" s="98"/>
      <c r="K31" s="9">
        <f t="shared" si="2"/>
        <v>-7.745691722212722E-2</v>
      </c>
      <c r="L31" s="9">
        <f t="shared" si="3"/>
        <v>5.3884947609158448E-2</v>
      </c>
    </row>
    <row r="32" spans="2:12" x14ac:dyDescent="0.2">
      <c r="B32" s="83" t="s">
        <v>85</v>
      </c>
      <c r="C32" s="84">
        <v>1.0943313635368788E-4</v>
      </c>
      <c r="D32" s="85">
        <v>1.0461029411759762E-2</v>
      </c>
      <c r="E32" s="86">
        <v>9138</v>
      </c>
      <c r="F32" s="87">
        <v>0</v>
      </c>
      <c r="G32" s="5"/>
      <c r="H32" s="83" t="s">
        <v>85</v>
      </c>
      <c r="I32" s="104">
        <v>8.7227792698418708E-4</v>
      </c>
      <c r="J32" s="98"/>
      <c r="K32" s="9">
        <f t="shared" si="2"/>
        <v>8.3374440176451611E-2</v>
      </c>
      <c r="L32" s="9">
        <f t="shared" si="3"/>
        <v>-9.124925049409173E-6</v>
      </c>
    </row>
    <row r="33" spans="2:12" x14ac:dyDescent="0.2">
      <c r="B33" s="83" t="s">
        <v>86</v>
      </c>
      <c r="C33" s="84">
        <v>4.3773254541475159E-4</v>
      </c>
      <c r="D33" s="85">
        <v>2.091862381589053E-2</v>
      </c>
      <c r="E33" s="86">
        <v>9138</v>
      </c>
      <c r="F33" s="87">
        <v>0</v>
      </c>
      <c r="G33" s="5"/>
      <c r="H33" s="83" t="s">
        <v>86</v>
      </c>
      <c r="I33" s="104">
        <v>5.2610174436088317E-3</v>
      </c>
      <c r="J33" s="98"/>
      <c r="K33" s="9">
        <f t="shared" si="2"/>
        <v>0.25138912441539596</v>
      </c>
      <c r="L33" s="9">
        <f t="shared" si="3"/>
        <v>-1.1008939102929537E-4</v>
      </c>
    </row>
    <row r="34" spans="2:12" x14ac:dyDescent="0.2">
      <c r="B34" s="83" t="s">
        <v>87</v>
      </c>
      <c r="C34" s="84">
        <v>2.2762092361567083E-2</v>
      </c>
      <c r="D34" s="85">
        <v>0.14915231814405416</v>
      </c>
      <c r="E34" s="86">
        <v>9138</v>
      </c>
      <c r="F34" s="87">
        <v>0</v>
      </c>
      <c r="G34" s="5"/>
      <c r="H34" s="83" t="s">
        <v>87</v>
      </c>
      <c r="I34" s="104">
        <v>2.7450309390980837E-2</v>
      </c>
      <c r="J34" s="98"/>
      <c r="K34" s="9">
        <f t="shared" si="2"/>
        <v>0.17985293991449181</v>
      </c>
      <c r="L34" s="9">
        <f t="shared" si="3"/>
        <v>-4.1891838188369869E-3</v>
      </c>
    </row>
    <row r="35" spans="2:12" x14ac:dyDescent="0.2">
      <c r="B35" s="83" t="s">
        <v>88</v>
      </c>
      <c r="C35" s="84">
        <v>6.7848544539286498E-3</v>
      </c>
      <c r="D35" s="85">
        <v>8.2094809427317242E-2</v>
      </c>
      <c r="E35" s="86">
        <v>9138</v>
      </c>
      <c r="F35" s="87">
        <v>0</v>
      </c>
      <c r="G35" s="5"/>
      <c r="H35" s="83" t="s">
        <v>88</v>
      </c>
      <c r="I35" s="104">
        <v>9.0165750408969549E-3</v>
      </c>
      <c r="J35" s="98"/>
      <c r="K35" s="9">
        <f t="shared" si="2"/>
        <v>0.10908605494114972</v>
      </c>
      <c r="L35" s="9">
        <f t="shared" si="3"/>
        <v>-7.4518900466629366E-4</v>
      </c>
    </row>
    <row r="36" spans="2:12" x14ac:dyDescent="0.2">
      <c r="B36" s="83" t="s">
        <v>89</v>
      </c>
      <c r="C36" s="84">
        <v>2.1886627270737579E-4</v>
      </c>
      <c r="D36" s="85">
        <v>1.4793320075742952E-2</v>
      </c>
      <c r="E36" s="86">
        <v>9138</v>
      </c>
      <c r="F36" s="87">
        <v>0</v>
      </c>
      <c r="G36" s="5"/>
      <c r="H36" s="83" t="s">
        <v>89</v>
      </c>
      <c r="I36" s="104">
        <v>2.196820360160136E-3</v>
      </c>
      <c r="J36" s="98"/>
      <c r="K36" s="9">
        <f t="shared" si="2"/>
        <v>0.14846833158686965</v>
      </c>
      <c r="L36" s="9">
        <f t="shared" si="3"/>
        <v>-3.2501823902554653E-5</v>
      </c>
    </row>
    <row r="37" spans="2:12" x14ac:dyDescent="0.2">
      <c r="B37" s="83" t="s">
        <v>90</v>
      </c>
      <c r="C37" s="84">
        <v>2.188662727073758E-3</v>
      </c>
      <c r="D37" s="85">
        <v>4.6734478671661729E-2</v>
      </c>
      <c r="E37" s="86">
        <v>9138</v>
      </c>
      <c r="F37" s="87">
        <v>0</v>
      </c>
      <c r="G37" s="5"/>
      <c r="H37" s="83" t="s">
        <v>90</v>
      </c>
      <c r="I37" s="104">
        <v>9.4873908625509352E-3</v>
      </c>
      <c r="J37" s="98"/>
      <c r="K37" s="9">
        <f t="shared" si="2"/>
        <v>0.20256192928355365</v>
      </c>
      <c r="L37" s="9">
        <f t="shared" si="3"/>
        <v>-4.4431219408544345E-4</v>
      </c>
    </row>
    <row r="38" spans="2:12" x14ac:dyDescent="0.2">
      <c r="B38" s="83" t="s">
        <v>91</v>
      </c>
      <c r="C38" s="84">
        <v>9.8927555263733855E-2</v>
      </c>
      <c r="D38" s="85">
        <v>0.29858106120202865</v>
      </c>
      <c r="E38" s="86">
        <v>9138</v>
      </c>
      <c r="F38" s="87">
        <v>0</v>
      </c>
      <c r="G38" s="5"/>
      <c r="H38" s="83" t="s">
        <v>91</v>
      </c>
      <c r="I38" s="104">
        <v>2.8793963552811386E-2</v>
      </c>
      <c r="J38" s="98"/>
      <c r="K38" s="9">
        <f t="shared" si="2"/>
        <v>8.6895823290758734E-2</v>
      </c>
      <c r="L38" s="9">
        <f t="shared" si="3"/>
        <v>-9.5401778303189095E-3</v>
      </c>
    </row>
    <row r="39" spans="2:12" x14ac:dyDescent="0.2">
      <c r="B39" s="83" t="s">
        <v>92</v>
      </c>
      <c r="C39" s="84">
        <v>0.14718756839571023</v>
      </c>
      <c r="D39" s="85">
        <v>0.3543121872401585</v>
      </c>
      <c r="E39" s="86">
        <v>9138</v>
      </c>
      <c r="F39" s="87">
        <v>0</v>
      </c>
      <c r="G39" s="5"/>
      <c r="H39" s="83" t="s">
        <v>92</v>
      </c>
      <c r="I39" s="104">
        <v>1.9874898482018278E-2</v>
      </c>
      <c r="J39" s="98"/>
      <c r="K39" s="9">
        <f t="shared" si="2"/>
        <v>4.783792686998297E-2</v>
      </c>
      <c r="L39" s="9">
        <f t="shared" si="3"/>
        <v>-8.2563854279644674E-3</v>
      </c>
    </row>
    <row r="40" spans="2:12" ht="24" x14ac:dyDescent="0.2">
      <c r="B40" s="83" t="s">
        <v>93</v>
      </c>
      <c r="C40" s="84">
        <v>0.12070474939811775</v>
      </c>
      <c r="D40" s="85">
        <v>0.32580167102135049</v>
      </c>
      <c r="E40" s="86">
        <v>9138</v>
      </c>
      <c r="F40" s="87">
        <v>0</v>
      </c>
      <c r="G40" s="5"/>
      <c r="H40" s="83" t="s">
        <v>93</v>
      </c>
      <c r="I40" s="104">
        <v>-1.7747378153700121E-3</v>
      </c>
      <c r="J40" s="98"/>
      <c r="K40" s="9">
        <f t="shared" si="2"/>
        <v>-4.7897806270494779E-3</v>
      </c>
      <c r="L40" s="9">
        <f t="shared" si="3"/>
        <v>6.5751437854829795E-4</v>
      </c>
    </row>
    <row r="41" spans="2:12" x14ac:dyDescent="0.2">
      <c r="B41" s="83" t="s">
        <v>94</v>
      </c>
      <c r="C41" s="84">
        <v>5.4716568176843951E-4</v>
      </c>
      <c r="D41" s="85">
        <v>2.3386452132128643E-2</v>
      </c>
      <c r="E41" s="86">
        <v>9138</v>
      </c>
      <c r="F41" s="87">
        <v>0</v>
      </c>
      <c r="G41" s="5"/>
      <c r="H41" s="83" t="s">
        <v>94</v>
      </c>
      <c r="I41" s="104">
        <v>-2.24567831296258E-3</v>
      </c>
      <c r="J41" s="98"/>
      <c r="K41" s="9">
        <f t="shared" si="2"/>
        <v>-9.5972212551812347E-2</v>
      </c>
      <c r="L41" s="9">
        <f t="shared" si="3"/>
        <v>5.2541449990042892E-5</v>
      </c>
    </row>
    <row r="42" spans="2:12" x14ac:dyDescent="0.2">
      <c r="B42" s="83" t="s">
        <v>95</v>
      </c>
      <c r="C42" s="84">
        <v>1.094331363536879E-3</v>
      </c>
      <c r="D42" s="85">
        <v>3.3064383262907587E-2</v>
      </c>
      <c r="E42" s="86">
        <v>9138</v>
      </c>
      <c r="F42" s="87">
        <v>0</v>
      </c>
      <c r="G42" s="5"/>
      <c r="H42" s="83" t="s">
        <v>95</v>
      </c>
      <c r="I42" s="104">
        <v>-6.6350002817252174E-4</v>
      </c>
      <c r="J42" s="98"/>
      <c r="K42" s="9">
        <f t="shared" si="2"/>
        <v>-2.0044950907204751E-2</v>
      </c>
      <c r="L42" s="9">
        <f t="shared" si="3"/>
        <v>2.1959849810697578E-5</v>
      </c>
    </row>
    <row r="43" spans="2:12" x14ac:dyDescent="0.2">
      <c r="B43" s="83" t="s">
        <v>96</v>
      </c>
      <c r="C43" s="84">
        <v>6.5659881812212733E-4</v>
      </c>
      <c r="D43" s="85">
        <v>2.5617172179264628E-2</v>
      </c>
      <c r="E43" s="86">
        <v>9138</v>
      </c>
      <c r="F43" s="87">
        <v>0</v>
      </c>
      <c r="G43" s="5"/>
      <c r="H43" s="83" t="s">
        <v>96</v>
      </c>
      <c r="I43" s="104">
        <v>4.9971589834012914E-4</v>
      </c>
      <c r="J43" s="98"/>
      <c r="K43" s="9">
        <f t="shared" si="2"/>
        <v>1.9494258850167034E-2</v>
      </c>
      <c r="L43" s="9">
        <f t="shared" si="3"/>
        <v>-1.280831724715311E-5</v>
      </c>
    </row>
    <row r="44" spans="2:12" x14ac:dyDescent="0.2">
      <c r="B44" s="83" t="s">
        <v>97</v>
      </c>
      <c r="C44" s="84">
        <v>5.9093893630991464E-3</v>
      </c>
      <c r="D44" s="85">
        <v>7.6649275354192095E-2</v>
      </c>
      <c r="E44" s="86">
        <v>9138</v>
      </c>
      <c r="F44" s="87">
        <v>0</v>
      </c>
      <c r="G44" s="5"/>
      <c r="H44" s="83" t="s">
        <v>97</v>
      </c>
      <c r="I44" s="104">
        <v>9.8582829756738849E-3</v>
      </c>
      <c r="J44" s="98"/>
      <c r="K44" s="9">
        <f t="shared" si="2"/>
        <v>0.12785543630821861</v>
      </c>
      <c r="L44" s="9">
        <f t="shared" si="3"/>
        <v>-7.6003892125096916E-4</v>
      </c>
    </row>
    <row r="45" spans="2:12" x14ac:dyDescent="0.2">
      <c r="B45" s="83" t="s">
        <v>98</v>
      </c>
      <c r="C45" s="84">
        <v>3.2829940906106366E-4</v>
      </c>
      <c r="D45" s="85">
        <v>1.8117051292332716E-2</v>
      </c>
      <c r="E45" s="86">
        <v>9138</v>
      </c>
      <c r="F45" s="87">
        <v>0</v>
      </c>
      <c r="G45" s="5"/>
      <c r="H45" s="83" t="s">
        <v>98</v>
      </c>
      <c r="I45" s="104">
        <v>-3.1326171351649858E-3</v>
      </c>
      <c r="J45" s="98"/>
      <c r="K45" s="9">
        <f t="shared" si="2"/>
        <v>-0.17285311214722954</v>
      </c>
      <c r="L45" s="9">
        <f t="shared" si="3"/>
        <v>5.6766210885789657E-5</v>
      </c>
    </row>
    <row r="46" spans="2:12" ht="24" x14ac:dyDescent="0.2">
      <c r="B46" s="83" t="s">
        <v>99</v>
      </c>
      <c r="C46" s="84">
        <v>8.1527686583497488E-2</v>
      </c>
      <c r="D46" s="85">
        <v>0.27365876243039511</v>
      </c>
      <c r="E46" s="86">
        <v>9138</v>
      </c>
      <c r="F46" s="87">
        <v>0</v>
      </c>
      <c r="G46" s="5"/>
      <c r="H46" s="83" t="s">
        <v>99</v>
      </c>
      <c r="I46" s="104">
        <v>6.8268996850503125E-2</v>
      </c>
      <c r="J46" s="98"/>
      <c r="K46" s="9">
        <f t="shared" si="2"/>
        <v>0.22912909097092782</v>
      </c>
      <c r="L46" s="9">
        <f t="shared" si="3"/>
        <v>-2.0338516951428718E-2</v>
      </c>
    </row>
    <row r="47" spans="2:12" x14ac:dyDescent="0.2">
      <c r="B47" s="83" t="s">
        <v>100</v>
      </c>
      <c r="C47" s="84">
        <v>3.2829940906106366E-4</v>
      </c>
      <c r="D47" s="85">
        <v>1.8117051292333219E-2</v>
      </c>
      <c r="E47" s="86">
        <v>9138</v>
      </c>
      <c r="F47" s="87">
        <v>0</v>
      </c>
      <c r="G47" s="5"/>
      <c r="H47" s="83" t="s">
        <v>100</v>
      </c>
      <c r="I47" s="104">
        <v>4.8669443224157921E-5</v>
      </c>
      <c r="J47" s="98"/>
      <c r="K47" s="9">
        <f t="shared" si="2"/>
        <v>2.6855068349504142E-3</v>
      </c>
      <c r="L47" s="9">
        <f t="shared" si="3"/>
        <v>-8.8193984727435598E-7</v>
      </c>
    </row>
    <row r="48" spans="2:12" x14ac:dyDescent="0.2">
      <c r="B48" s="83" t="s">
        <v>101</v>
      </c>
      <c r="C48" s="84">
        <v>7.6603195447581536E-4</v>
      </c>
      <c r="D48" s="85">
        <v>2.7668193359010353E-2</v>
      </c>
      <c r="E48" s="86">
        <v>9138</v>
      </c>
      <c r="F48" s="87">
        <v>0</v>
      </c>
      <c r="G48" s="5"/>
      <c r="H48" s="83" t="s">
        <v>101</v>
      </c>
      <c r="I48" s="104">
        <v>6.7970313599888576E-3</v>
      </c>
      <c r="J48" s="98"/>
      <c r="K48" s="9">
        <f t="shared" si="2"/>
        <v>0.24547409108516019</v>
      </c>
      <c r="L48" s="9">
        <f t="shared" si="3"/>
        <v>-1.8818515360816138E-4</v>
      </c>
    </row>
    <row r="49" spans="2:12" x14ac:dyDescent="0.2">
      <c r="B49" s="83" t="s">
        <v>102</v>
      </c>
      <c r="C49" s="84">
        <v>3.195447581527687E-2</v>
      </c>
      <c r="D49" s="85">
        <v>0.17588852378345418</v>
      </c>
      <c r="E49" s="86">
        <v>9138</v>
      </c>
      <c r="F49" s="87">
        <v>0</v>
      </c>
      <c r="G49" s="5"/>
      <c r="H49" s="83" t="s">
        <v>102</v>
      </c>
      <c r="I49" s="104">
        <v>2.4195261547009687E-2</v>
      </c>
      <c r="J49" s="98"/>
      <c r="K49" s="9">
        <f t="shared" si="2"/>
        <v>0.13316454162693236</v>
      </c>
      <c r="L49" s="9">
        <f t="shared" si="3"/>
        <v>-4.3956642725598294E-3</v>
      </c>
    </row>
    <row r="50" spans="2:12" x14ac:dyDescent="0.2">
      <c r="B50" s="83" t="s">
        <v>103</v>
      </c>
      <c r="C50" s="84">
        <v>0.16754213175749616</v>
      </c>
      <c r="D50" s="85">
        <v>0.37347962507592941</v>
      </c>
      <c r="E50" s="86">
        <v>9138</v>
      </c>
      <c r="F50" s="87">
        <v>0</v>
      </c>
      <c r="G50" s="5"/>
      <c r="H50" s="83" t="s">
        <v>103</v>
      </c>
      <c r="I50" s="104">
        <v>3.5367300618050684E-2</v>
      </c>
      <c r="J50" s="98"/>
      <c r="K50" s="9">
        <f t="shared" si="2"/>
        <v>7.8831041109695535E-2</v>
      </c>
      <c r="L50" s="9">
        <f t="shared" si="3"/>
        <v>-1.5865692643478879E-2</v>
      </c>
    </row>
    <row r="51" spans="2:12" x14ac:dyDescent="0.2">
      <c r="B51" s="83" t="s">
        <v>104</v>
      </c>
      <c r="C51" s="84">
        <v>0.68308163711971981</v>
      </c>
      <c r="D51" s="85">
        <v>0.46530077041588791</v>
      </c>
      <c r="E51" s="86">
        <v>9138</v>
      </c>
      <c r="F51" s="87">
        <v>0</v>
      </c>
      <c r="G51" s="5"/>
      <c r="H51" s="83" t="s">
        <v>104</v>
      </c>
      <c r="I51" s="104">
        <v>-8.2432503566421178E-2</v>
      </c>
      <c r="J51" s="98"/>
      <c r="K51" s="9">
        <f t="shared" si="2"/>
        <v>-5.6145133942165998E-2</v>
      </c>
      <c r="L51" s="9">
        <f t="shared" si="3"/>
        <v>0.12101447723308015</v>
      </c>
    </row>
    <row r="52" spans="2:12" x14ac:dyDescent="0.2">
      <c r="B52" s="83" t="s">
        <v>105</v>
      </c>
      <c r="C52" s="84">
        <v>2.8562048588312541E-2</v>
      </c>
      <c r="D52" s="85">
        <v>0.16658119540061497</v>
      </c>
      <c r="E52" s="86">
        <v>9138</v>
      </c>
      <c r="F52" s="87">
        <v>0</v>
      </c>
      <c r="G52" s="5"/>
      <c r="H52" s="83" t="s">
        <v>105</v>
      </c>
      <c r="I52" s="104">
        <v>7.930327469083254E-3</v>
      </c>
      <c r="J52" s="98"/>
      <c r="K52" s="9">
        <f t="shared" si="2"/>
        <v>4.6246642978296379E-2</v>
      </c>
      <c r="L52" s="9">
        <f t="shared" si="3"/>
        <v>-1.3597357009502485E-3</v>
      </c>
    </row>
    <row r="53" spans="2:12" ht="24" x14ac:dyDescent="0.2">
      <c r="B53" s="83" t="s">
        <v>106</v>
      </c>
      <c r="C53" s="84">
        <v>2.1886627270737579E-4</v>
      </c>
      <c r="D53" s="85">
        <v>1.4793320075742709E-2</v>
      </c>
      <c r="E53" s="86">
        <v>9138</v>
      </c>
      <c r="F53" s="87">
        <v>0</v>
      </c>
      <c r="G53" s="5"/>
      <c r="H53" s="83" t="s">
        <v>106</v>
      </c>
      <c r="I53" s="104">
        <v>1.928192590760696E-3</v>
      </c>
      <c r="J53" s="98"/>
      <c r="K53" s="9">
        <f t="shared" si="2"/>
        <v>0.13031358508874211</v>
      </c>
      <c r="L53" s="9">
        <f t="shared" si="3"/>
        <v>-2.8527492357430406E-5</v>
      </c>
    </row>
    <row r="54" spans="2:12" x14ac:dyDescent="0.2">
      <c r="B54" s="83" t="s">
        <v>107</v>
      </c>
      <c r="C54" s="84">
        <v>4.3773254541475153E-4</v>
      </c>
      <c r="D54" s="85">
        <v>2.0918623815889856E-2</v>
      </c>
      <c r="E54" s="86">
        <v>9138</v>
      </c>
      <c r="F54" s="87">
        <v>0</v>
      </c>
      <c r="G54" s="5"/>
      <c r="H54" s="83" t="s">
        <v>107</v>
      </c>
      <c r="I54" s="104">
        <v>3.1692450667193646E-3</v>
      </c>
      <c r="J54" s="98"/>
      <c r="K54" s="9">
        <f t="shared" si="2"/>
        <v>0.15143719839748498</v>
      </c>
      <c r="L54" s="9">
        <f t="shared" si="3"/>
        <v>-6.6318019880659061E-5</v>
      </c>
    </row>
    <row r="55" spans="2:12" x14ac:dyDescent="0.2">
      <c r="B55" s="83" t="s">
        <v>108</v>
      </c>
      <c r="C55" s="84">
        <v>0.15036112934996718</v>
      </c>
      <c r="D55" s="85">
        <v>0.35744459995212879</v>
      </c>
      <c r="E55" s="86">
        <v>9138</v>
      </c>
      <c r="F55" s="87">
        <v>0</v>
      </c>
      <c r="G55" s="5"/>
      <c r="H55" s="83" t="s">
        <v>108</v>
      </c>
      <c r="I55" s="104">
        <v>5.0997168444046947E-2</v>
      </c>
      <c r="J55" s="98"/>
      <c r="K55" s="9">
        <f t="shared" si="2"/>
        <v>0.12121927876082743</v>
      </c>
      <c r="L55" s="9">
        <f t="shared" si="3"/>
        <v>-2.1452252578229893E-2</v>
      </c>
    </row>
    <row r="56" spans="2:12" x14ac:dyDescent="0.2">
      <c r="B56" s="83" t="s">
        <v>109</v>
      </c>
      <c r="C56" s="84">
        <v>0.7188662727073758</v>
      </c>
      <c r="D56" s="85">
        <v>0.44957721612749263</v>
      </c>
      <c r="E56" s="86">
        <v>9138</v>
      </c>
      <c r="F56" s="87">
        <v>0</v>
      </c>
      <c r="G56" s="5"/>
      <c r="H56" s="83" t="s">
        <v>109</v>
      </c>
      <c r="I56" s="104">
        <v>-8.5281778462016206E-2</v>
      </c>
      <c r="J56" s="98"/>
      <c r="K56" s="9">
        <f t="shared" si="2"/>
        <v>-5.3329179925282022E-2</v>
      </c>
      <c r="L56" s="9">
        <f t="shared" si="3"/>
        <v>0.13636410390392276</v>
      </c>
    </row>
    <row r="57" spans="2:12" x14ac:dyDescent="0.2">
      <c r="B57" s="83" t="s">
        <v>110</v>
      </c>
      <c r="C57" s="84">
        <v>1.0067848544539286E-2</v>
      </c>
      <c r="D57" s="85">
        <v>9.9837757153890178E-2</v>
      </c>
      <c r="E57" s="86">
        <v>9138</v>
      </c>
      <c r="F57" s="87">
        <v>0</v>
      </c>
      <c r="G57" s="5"/>
      <c r="H57" s="83" t="s">
        <v>110</v>
      </c>
      <c r="I57" s="104">
        <v>-5.7420346589148654E-3</v>
      </c>
      <c r="J57" s="98"/>
      <c r="K57" s="9">
        <f t="shared" si="2"/>
        <v>-5.6934619583548306E-2</v>
      </c>
      <c r="L57" s="9">
        <f t="shared" si="3"/>
        <v>5.7903880186673039E-4</v>
      </c>
    </row>
    <row r="58" spans="2:12" x14ac:dyDescent="0.2">
      <c r="B58" s="83" t="s">
        <v>111</v>
      </c>
      <c r="C58" s="84">
        <v>2.2980958634274459E-3</v>
      </c>
      <c r="D58" s="85">
        <v>4.7885964083285562E-2</v>
      </c>
      <c r="E58" s="86">
        <v>9138</v>
      </c>
      <c r="F58" s="87">
        <v>0</v>
      </c>
      <c r="G58" s="5"/>
      <c r="H58" s="83" t="s">
        <v>111</v>
      </c>
      <c r="I58" s="104">
        <v>-6.594957521364405E-3</v>
      </c>
      <c r="J58" s="98"/>
      <c r="K58" s="9">
        <f t="shared" si="2"/>
        <v>-0.13740564281677972</v>
      </c>
      <c r="L58" s="9">
        <f t="shared" si="3"/>
        <v>3.1649868368458634E-4</v>
      </c>
    </row>
    <row r="59" spans="2:12" ht="24" x14ac:dyDescent="0.2">
      <c r="B59" s="83" t="s">
        <v>112</v>
      </c>
      <c r="C59" s="84">
        <v>3.2829940906106366E-4</v>
      </c>
      <c r="D59" s="85">
        <v>1.8117051292333947E-2</v>
      </c>
      <c r="E59" s="86">
        <v>9138</v>
      </c>
      <c r="F59" s="87">
        <v>0</v>
      </c>
      <c r="G59" s="5"/>
      <c r="H59" s="83" t="s">
        <v>112</v>
      </c>
      <c r="I59" s="104">
        <v>8.3163718850475671E-4</v>
      </c>
      <c r="J59" s="98"/>
      <c r="K59" s="9">
        <f t="shared" si="2"/>
        <v>4.5888491956690598E-2</v>
      </c>
      <c r="L59" s="9">
        <f t="shared" si="3"/>
        <v>-1.5070112301047815E-5</v>
      </c>
    </row>
    <row r="60" spans="2:12" x14ac:dyDescent="0.2">
      <c r="B60" s="83" t="s">
        <v>113</v>
      </c>
      <c r="C60" s="84">
        <v>7.6603195447581514E-4</v>
      </c>
      <c r="D60" s="85">
        <v>2.7668193359011068E-2</v>
      </c>
      <c r="E60" s="86">
        <v>9138</v>
      </c>
      <c r="F60" s="87">
        <v>0</v>
      </c>
      <c r="G60" s="5"/>
      <c r="H60" s="83" t="s">
        <v>113</v>
      </c>
      <c r="I60" s="104">
        <v>-4.6592407053057169E-3</v>
      </c>
      <c r="J60" s="98"/>
      <c r="K60" s="9">
        <f t="shared" si="2"/>
        <v>-0.16826800064723357</v>
      </c>
      <c r="L60" s="9">
        <f t="shared" si="3"/>
        <v>1.2899748160449402E-4</v>
      </c>
    </row>
    <row r="61" spans="2:12" x14ac:dyDescent="0.2">
      <c r="B61" s="83" t="s">
        <v>114</v>
      </c>
      <c r="C61" s="84">
        <v>1.094331363536879E-3</v>
      </c>
      <c r="D61" s="85">
        <v>3.3064383262907691E-2</v>
      </c>
      <c r="E61" s="86">
        <v>9138</v>
      </c>
      <c r="F61" s="87">
        <v>0</v>
      </c>
      <c r="G61" s="5"/>
      <c r="H61" s="83" t="s">
        <v>114</v>
      </c>
      <c r="I61" s="104">
        <v>-5.3856244404631461E-4</v>
      </c>
      <c r="J61" s="98"/>
      <c r="K61" s="9">
        <f t="shared" si="2"/>
        <v>-1.6270470675195717E-2</v>
      </c>
      <c r="L61" s="9">
        <f t="shared" si="3"/>
        <v>1.7824792588952363E-5</v>
      </c>
    </row>
    <row r="62" spans="2:12" x14ac:dyDescent="0.2">
      <c r="B62" s="83" t="s">
        <v>115</v>
      </c>
      <c r="C62" s="84">
        <v>2.2652659225213395E-2</v>
      </c>
      <c r="D62" s="85">
        <v>0.14880167780339601</v>
      </c>
      <c r="E62" s="86">
        <v>9138</v>
      </c>
      <c r="F62" s="87">
        <v>0</v>
      </c>
      <c r="G62" s="5"/>
      <c r="H62" s="83" t="s">
        <v>115</v>
      </c>
      <c r="I62" s="104">
        <v>-2.1924458567524514E-2</v>
      </c>
      <c r="J62" s="98"/>
      <c r="K62" s="9">
        <f t="shared" si="2"/>
        <v>-0.14400248434838572</v>
      </c>
      <c r="L62" s="9">
        <f t="shared" si="3"/>
        <v>3.3376457574869384E-3</v>
      </c>
    </row>
    <row r="63" spans="2:12" x14ac:dyDescent="0.2">
      <c r="B63" s="83" t="s">
        <v>116</v>
      </c>
      <c r="C63" s="84">
        <v>2.1996060407091268E-2</v>
      </c>
      <c r="D63" s="85">
        <v>0.14667851970386286</v>
      </c>
      <c r="E63" s="86">
        <v>9138</v>
      </c>
      <c r="F63" s="87">
        <v>0</v>
      </c>
      <c r="G63" s="5"/>
      <c r="H63" s="83" t="s">
        <v>116</v>
      </c>
      <c r="I63" s="104">
        <v>-2.1877909157409794E-2</v>
      </c>
      <c r="J63" s="98"/>
      <c r="K63" s="9">
        <f t="shared" si="2"/>
        <v>-0.14587467469130083</v>
      </c>
      <c r="L63" s="9">
        <f t="shared" si="3"/>
        <v>3.2808335697607103E-3</v>
      </c>
    </row>
    <row r="64" spans="2:12" x14ac:dyDescent="0.2">
      <c r="B64" s="83" t="s">
        <v>117</v>
      </c>
      <c r="C64" s="84">
        <v>0.9534909170496827</v>
      </c>
      <c r="D64" s="85">
        <v>0.21059639504306837</v>
      </c>
      <c r="E64" s="86">
        <v>9138</v>
      </c>
      <c r="F64" s="87">
        <v>0</v>
      </c>
      <c r="G64" s="5"/>
      <c r="H64" s="83" t="s">
        <v>117</v>
      </c>
      <c r="I64" s="104">
        <v>3.1425683025823492E-2</v>
      </c>
      <c r="J64" s="98"/>
      <c r="K64" s="9">
        <f t="shared" si="2"/>
        <v>6.9401933414838394E-3</v>
      </c>
      <c r="L64" s="9">
        <f t="shared" si="3"/>
        <v>-0.14228212843376178</v>
      </c>
    </row>
    <row r="65" spans="2:12" x14ac:dyDescent="0.2">
      <c r="B65" s="83" t="s">
        <v>118</v>
      </c>
      <c r="C65" s="84">
        <v>6.5659881812212743E-4</v>
      </c>
      <c r="D65" s="85">
        <v>2.5617172179262862E-2</v>
      </c>
      <c r="E65" s="86">
        <v>9138</v>
      </c>
      <c r="F65" s="87">
        <v>0</v>
      </c>
      <c r="G65" s="5"/>
      <c r="H65" s="83" t="s">
        <v>118</v>
      </c>
      <c r="I65" s="104">
        <v>-1.4882713921032611E-3</v>
      </c>
      <c r="J65" s="98"/>
      <c r="K65" s="9">
        <f t="shared" si="2"/>
        <v>-5.8058484537576241E-2</v>
      </c>
      <c r="L65" s="9">
        <f t="shared" si="3"/>
        <v>3.8146179065424601E-5</v>
      </c>
    </row>
    <row r="66" spans="2:12" ht="24" x14ac:dyDescent="0.2">
      <c r="B66" s="83" t="s">
        <v>119</v>
      </c>
      <c r="C66" s="84">
        <v>1.0943313635368788E-4</v>
      </c>
      <c r="D66" s="85">
        <v>1.0461029411759633E-2</v>
      </c>
      <c r="E66" s="86">
        <v>9138</v>
      </c>
      <c r="F66" s="87">
        <v>0</v>
      </c>
      <c r="G66" s="5"/>
      <c r="H66" s="83" t="s">
        <v>119</v>
      </c>
      <c r="I66" s="104">
        <v>5.739017619614188E-4</v>
      </c>
      <c r="J66" s="98"/>
      <c r="K66" s="9">
        <f t="shared" si="0"/>
        <v>5.4854922541999036E-2</v>
      </c>
      <c r="L66" s="9">
        <f t="shared" si="1"/>
        <v>-6.0036032113384078E-6</v>
      </c>
    </row>
    <row r="67" spans="2:12" x14ac:dyDescent="0.2">
      <c r="B67" s="83" t="s">
        <v>120</v>
      </c>
      <c r="C67" s="84">
        <v>2.2652659225213395E-2</v>
      </c>
      <c r="D67" s="85">
        <v>0.14880167780338527</v>
      </c>
      <c r="E67" s="86">
        <v>9138</v>
      </c>
      <c r="F67" s="87">
        <v>0</v>
      </c>
      <c r="G67" s="5"/>
      <c r="H67" s="83" t="s">
        <v>120</v>
      </c>
      <c r="I67" s="104">
        <v>-2.1019176531564415E-2</v>
      </c>
      <c r="J67" s="98"/>
      <c r="K67" s="9">
        <f t="shared" si="0"/>
        <v>-0.138056482908373</v>
      </c>
      <c r="L67" s="9">
        <f t="shared" si="1"/>
        <v>3.1998311456760955E-3</v>
      </c>
    </row>
    <row r="68" spans="2:12" x14ac:dyDescent="0.2">
      <c r="B68" s="83" t="s">
        <v>121</v>
      </c>
      <c r="C68" s="84">
        <v>2.1777194134383893E-2</v>
      </c>
      <c r="D68" s="85">
        <v>0.14596328118252078</v>
      </c>
      <c r="E68" s="86">
        <v>9138</v>
      </c>
      <c r="F68" s="87">
        <v>0</v>
      </c>
      <c r="G68" s="5"/>
      <c r="H68" s="83" t="s">
        <v>121</v>
      </c>
      <c r="I68" s="104">
        <v>-2.2489242907910652E-2</v>
      </c>
      <c r="J68" s="98"/>
      <c r="K68" s="9">
        <f t="shared" si="0"/>
        <v>-0.15071934613240404</v>
      </c>
      <c r="L68" s="9">
        <f t="shared" si="1"/>
        <v>3.3553137801038599E-3</v>
      </c>
    </row>
    <row r="69" spans="2:12" x14ac:dyDescent="0.2">
      <c r="B69" s="83" t="s">
        <v>122</v>
      </c>
      <c r="C69" s="84">
        <v>1.3131976362442547E-3</v>
      </c>
      <c r="D69" s="85">
        <v>3.6216248874498647E-2</v>
      </c>
      <c r="E69" s="86">
        <v>9138</v>
      </c>
      <c r="F69" s="87">
        <v>0</v>
      </c>
      <c r="G69" s="5"/>
      <c r="H69" s="83" t="s">
        <v>122</v>
      </c>
      <c r="I69" s="104">
        <v>-4.8520054142622282E-3</v>
      </c>
      <c r="J69" s="98"/>
      <c r="K69" s="9">
        <f t="shared" si="0"/>
        <v>-0.13379722977420738</v>
      </c>
      <c r="L69" s="9">
        <f t="shared" si="1"/>
        <v>1.7593324099172565E-4</v>
      </c>
    </row>
    <row r="70" spans="2:12" x14ac:dyDescent="0.2">
      <c r="B70" s="83" t="s">
        <v>123</v>
      </c>
      <c r="C70" s="84">
        <v>0.65681768439483479</v>
      </c>
      <c r="D70" s="85">
        <v>0.47479772923691965</v>
      </c>
      <c r="E70" s="86">
        <v>9138</v>
      </c>
      <c r="F70" s="87">
        <v>0</v>
      </c>
      <c r="G70" s="5"/>
      <c r="H70" s="83" t="s">
        <v>123</v>
      </c>
      <c r="I70" s="104">
        <v>8.7589115242725502E-2</v>
      </c>
      <c r="J70" s="98"/>
      <c r="K70" s="9">
        <f t="shared" si="0"/>
        <v>6.3309138902404125E-2</v>
      </c>
      <c r="L70" s="9">
        <f t="shared" si="1"/>
        <v>-0.1211675547487977</v>
      </c>
    </row>
    <row r="71" spans="2:12" x14ac:dyDescent="0.2">
      <c r="B71" s="83" t="s">
        <v>124</v>
      </c>
      <c r="C71" s="84">
        <v>9.9146421536441237E-2</v>
      </c>
      <c r="D71" s="85">
        <v>0.29887486324115498</v>
      </c>
      <c r="E71" s="86">
        <v>9138</v>
      </c>
      <c r="F71" s="87">
        <v>0</v>
      </c>
      <c r="G71" s="5"/>
      <c r="H71" s="83" t="s">
        <v>124</v>
      </c>
      <c r="I71" s="104">
        <v>-4.4519678719046892E-2</v>
      </c>
      <c r="J71" s="98"/>
      <c r="K71" s="9">
        <f t="shared" si="0"/>
        <v>-0.13418897611921612</v>
      </c>
      <c r="L71" s="9">
        <f t="shared" si="1"/>
        <v>1.476861180320819E-2</v>
      </c>
    </row>
    <row r="72" spans="2:12" x14ac:dyDescent="0.2">
      <c r="B72" s="83" t="s">
        <v>125</v>
      </c>
      <c r="C72" s="84">
        <v>9.2471000218866284E-2</v>
      </c>
      <c r="D72" s="85">
        <v>0.2897055384072002</v>
      </c>
      <c r="E72" s="86">
        <v>9138</v>
      </c>
      <c r="F72" s="87">
        <v>0</v>
      </c>
      <c r="G72" s="5"/>
      <c r="H72" s="83" t="s">
        <v>125</v>
      </c>
      <c r="I72" s="104">
        <v>-3.7218956921214873E-2</v>
      </c>
      <c r="J72" s="98"/>
      <c r="K72" s="9">
        <f t="shared" ref="K72:K103" si="4">((1-C72)/D72)*I72</f>
        <v>-0.11659177430060397</v>
      </c>
      <c r="L72" s="9">
        <f t="shared" ref="L72:L103" si="5">((0-C72)/D72)*I72</f>
        <v>1.1879904652599827E-2</v>
      </c>
    </row>
    <row r="73" spans="2:12" x14ac:dyDescent="0.2">
      <c r="B73" s="83" t="s">
        <v>126</v>
      </c>
      <c r="C73" s="84">
        <v>0.14007441453272051</v>
      </c>
      <c r="D73" s="85">
        <v>0.34708321189732755</v>
      </c>
      <c r="E73" s="86">
        <v>9138</v>
      </c>
      <c r="F73" s="87">
        <v>0</v>
      </c>
      <c r="G73" s="5"/>
      <c r="H73" s="83" t="s">
        <v>126</v>
      </c>
      <c r="I73" s="104">
        <v>-4.840860238291169E-2</v>
      </c>
      <c r="J73" s="98"/>
      <c r="K73" s="9">
        <f t="shared" si="4"/>
        <v>-0.11993606812101361</v>
      </c>
      <c r="L73" s="9">
        <f t="shared" si="5"/>
        <v>1.9536544565397992E-2</v>
      </c>
    </row>
    <row r="74" spans="2:12" x14ac:dyDescent="0.2">
      <c r="B74" s="83" t="s">
        <v>127</v>
      </c>
      <c r="C74" s="84">
        <v>1.4226307725979427E-3</v>
      </c>
      <c r="D74" s="85">
        <v>3.7693001641751933E-2</v>
      </c>
      <c r="E74" s="86">
        <v>9138</v>
      </c>
      <c r="F74" s="87">
        <v>0</v>
      </c>
      <c r="G74" s="5"/>
      <c r="H74" s="83" t="s">
        <v>127</v>
      </c>
      <c r="I74" s="104">
        <v>-4.4150621440647601E-3</v>
      </c>
      <c r="J74" s="98"/>
      <c r="K74" s="9">
        <f t="shared" si="4"/>
        <v>-0.1169655094783469</v>
      </c>
      <c r="L74" s="9">
        <f t="shared" si="5"/>
        <v>1.6663579432531615E-4</v>
      </c>
    </row>
    <row r="75" spans="2:12" x14ac:dyDescent="0.2">
      <c r="B75" s="83" t="s">
        <v>128</v>
      </c>
      <c r="C75" s="84">
        <v>7.6603195447581536E-4</v>
      </c>
      <c r="D75" s="85">
        <v>2.7668193359011262E-2</v>
      </c>
      <c r="E75" s="86">
        <v>9138</v>
      </c>
      <c r="F75" s="87">
        <v>0</v>
      </c>
      <c r="G75" s="5"/>
      <c r="H75" s="83" t="s">
        <v>128</v>
      </c>
      <c r="I75" s="104">
        <v>5.7331722876853889E-4</v>
      </c>
      <c r="J75" s="98"/>
      <c r="K75" s="9">
        <f t="shared" si="4"/>
        <v>2.0705292970083635E-2</v>
      </c>
      <c r="L75" s="9">
        <f t="shared" si="5"/>
        <v>-1.5873075324782112E-5</v>
      </c>
    </row>
    <row r="76" spans="2:12" x14ac:dyDescent="0.2">
      <c r="B76" s="83" t="s">
        <v>129</v>
      </c>
      <c r="C76" s="84">
        <v>2.4075289997811337E-3</v>
      </c>
      <c r="D76" s="85">
        <v>4.9010158761374677E-2</v>
      </c>
      <c r="E76" s="86">
        <v>9138</v>
      </c>
      <c r="F76" s="87">
        <v>0</v>
      </c>
      <c r="G76" s="5"/>
      <c r="H76" s="83" t="s">
        <v>129</v>
      </c>
      <c r="I76" s="104">
        <v>-3.0066471148923499E-3</v>
      </c>
      <c r="J76" s="98"/>
      <c r="K76" s="9">
        <f t="shared" si="4"/>
        <v>-6.1199730843047126E-2</v>
      </c>
      <c r="L76" s="9">
        <f t="shared" si="5"/>
        <v>1.4769570848475612E-4</v>
      </c>
    </row>
    <row r="77" spans="2:12" x14ac:dyDescent="0.2">
      <c r="B77" s="83" t="s">
        <v>130</v>
      </c>
      <c r="C77" s="84">
        <v>4.3773254541475159E-4</v>
      </c>
      <c r="D77" s="85">
        <v>2.0918623815890425E-2</v>
      </c>
      <c r="E77" s="86">
        <v>9138</v>
      </c>
      <c r="F77" s="87">
        <v>0</v>
      </c>
      <c r="G77" s="5"/>
      <c r="H77" s="83" t="s">
        <v>130</v>
      </c>
      <c r="I77" s="104">
        <v>-1.8590336921409608E-3</v>
      </c>
      <c r="J77" s="98"/>
      <c r="K77" s="9">
        <f t="shared" si="4"/>
        <v>-8.8830888157151497E-2</v>
      </c>
      <c r="L77" s="9">
        <f t="shared" si="5"/>
        <v>3.8901199105387131E-5</v>
      </c>
    </row>
    <row r="78" spans="2:12" x14ac:dyDescent="0.2">
      <c r="B78" s="83" t="s">
        <v>131</v>
      </c>
      <c r="C78" s="84">
        <v>7.6603195447581514E-4</v>
      </c>
      <c r="D78" s="85">
        <v>2.7668193359011103E-2</v>
      </c>
      <c r="E78" s="86">
        <v>9138</v>
      </c>
      <c r="F78" s="87">
        <v>0</v>
      </c>
      <c r="G78" s="5"/>
      <c r="H78" s="83" t="s">
        <v>131</v>
      </c>
      <c r="I78" s="104">
        <v>7.7268918100711513E-4</v>
      </c>
      <c r="J78" s="98"/>
      <c r="K78" s="9">
        <f t="shared" si="4"/>
        <v>2.7905590595857458E-2</v>
      </c>
      <c r="L78" s="9">
        <f t="shared" si="5"/>
        <v>-2.1392961797284215E-5</v>
      </c>
    </row>
    <row r="79" spans="2:12" x14ac:dyDescent="0.2">
      <c r="B79" s="83" t="s">
        <v>132</v>
      </c>
      <c r="C79" s="84">
        <v>2.1886627270737579E-4</v>
      </c>
      <c r="D79" s="85">
        <v>1.4793320075742302E-2</v>
      </c>
      <c r="E79" s="86">
        <v>9138</v>
      </c>
      <c r="F79" s="87">
        <v>0</v>
      </c>
      <c r="G79" s="5"/>
      <c r="H79" s="83" t="s">
        <v>132</v>
      </c>
      <c r="I79" s="104">
        <v>-2.3140469986660836E-3</v>
      </c>
      <c r="J79" s="98"/>
      <c r="K79" s="9">
        <f t="shared" si="4"/>
        <v>-0.15639089264473491</v>
      </c>
      <c r="L79" s="9">
        <f t="shared" si="5"/>
        <v>3.4236184904714297E-5</v>
      </c>
    </row>
    <row r="80" spans="2:12" x14ac:dyDescent="0.2">
      <c r="B80" s="83" t="s">
        <v>133</v>
      </c>
      <c r="C80" s="84">
        <v>7.6603195447581525E-4</v>
      </c>
      <c r="D80" s="85">
        <v>2.7668193359011429E-2</v>
      </c>
      <c r="E80" s="86">
        <v>9138</v>
      </c>
      <c r="F80" s="87">
        <v>0</v>
      </c>
      <c r="G80" s="5"/>
      <c r="H80" s="83" t="s">
        <v>133</v>
      </c>
      <c r="I80" s="104">
        <v>-1.0078177712292457E-3</v>
      </c>
      <c r="J80" s="98"/>
      <c r="K80" s="9">
        <f t="shared" si="4"/>
        <v>-3.6397235538481752E-2</v>
      </c>
      <c r="L80" s="9">
        <f t="shared" si="5"/>
        <v>2.7902819928745181E-5</v>
      </c>
    </row>
    <row r="81" spans="2:12" x14ac:dyDescent="0.2">
      <c r="B81" s="83" t="s">
        <v>134</v>
      </c>
      <c r="C81" s="84">
        <v>4.2678923177938274E-3</v>
      </c>
      <c r="D81" s="85">
        <v>6.5193117116635446E-2</v>
      </c>
      <c r="E81" s="86">
        <v>9138</v>
      </c>
      <c r="F81" s="87">
        <v>0</v>
      </c>
      <c r="G81" s="5"/>
      <c r="H81" s="83" t="s">
        <v>134</v>
      </c>
      <c r="I81" s="104">
        <v>-4.4322637680142656E-3</v>
      </c>
      <c r="J81" s="98"/>
      <c r="K81" s="9">
        <f t="shared" si="4"/>
        <v>-6.7696522865021286E-2</v>
      </c>
      <c r="L81" s="9">
        <f t="shared" si="5"/>
        <v>2.9015984083260023E-4</v>
      </c>
    </row>
    <row r="82" spans="2:12" x14ac:dyDescent="0.2">
      <c r="B82" s="83" t="s">
        <v>135</v>
      </c>
      <c r="C82" s="84">
        <v>4.3773254541475159E-4</v>
      </c>
      <c r="D82" s="85">
        <v>2.0918623815890124E-2</v>
      </c>
      <c r="E82" s="86">
        <v>9138</v>
      </c>
      <c r="F82" s="87">
        <v>0</v>
      </c>
      <c r="G82" s="5"/>
      <c r="H82" s="83" t="s">
        <v>135</v>
      </c>
      <c r="I82" s="104">
        <v>-1.4560660683225878E-3</v>
      </c>
      <c r="J82" s="98"/>
      <c r="K82" s="9">
        <f t="shared" si="4"/>
        <v>-6.9575738520171765E-2</v>
      </c>
      <c r="L82" s="9">
        <f t="shared" si="5"/>
        <v>3.0468902351728386E-5</v>
      </c>
    </row>
    <row r="83" spans="2:12" x14ac:dyDescent="0.2">
      <c r="B83" s="83" t="s">
        <v>136</v>
      </c>
      <c r="C83" s="84">
        <v>0.66984022762092366</v>
      </c>
      <c r="D83" s="85">
        <v>0.47029618469509699</v>
      </c>
      <c r="E83" s="86">
        <v>9138</v>
      </c>
      <c r="F83" s="87">
        <v>0</v>
      </c>
      <c r="G83" s="5"/>
      <c r="H83" s="83" t="s">
        <v>136</v>
      </c>
      <c r="I83" s="104">
        <v>8.71337312827032E-2</v>
      </c>
      <c r="J83" s="98"/>
      <c r="K83" s="9">
        <f t="shared" si="4"/>
        <v>6.1170074993246719E-2</v>
      </c>
      <c r="L83" s="9">
        <f t="shared" si="5"/>
        <v>-0.12410408652093577</v>
      </c>
    </row>
    <row r="84" spans="2:12" x14ac:dyDescent="0.2">
      <c r="B84" s="83" t="s">
        <v>137</v>
      </c>
      <c r="C84" s="84">
        <v>0.46717005909389364</v>
      </c>
      <c r="D84" s="85">
        <v>0.49894833229295854</v>
      </c>
      <c r="E84" s="86">
        <v>9138</v>
      </c>
      <c r="F84" s="87">
        <v>0</v>
      </c>
      <c r="G84" s="5"/>
      <c r="H84" s="83" t="s">
        <v>137</v>
      </c>
      <c r="I84" s="104">
        <v>1.8458800143126695E-2</v>
      </c>
      <c r="J84" s="98"/>
      <c r="K84" s="9">
        <f t="shared" si="4"/>
        <v>1.9712264282476744E-2</v>
      </c>
      <c r="L84" s="9">
        <f t="shared" si="5"/>
        <v>-1.7283149768308324E-2</v>
      </c>
    </row>
    <row r="85" spans="2:12" x14ac:dyDescent="0.2">
      <c r="B85" s="83" t="s">
        <v>138</v>
      </c>
      <c r="C85" s="84">
        <v>0.43094769096082297</v>
      </c>
      <c r="D85" s="85">
        <v>0.49523592159307611</v>
      </c>
      <c r="E85" s="86">
        <v>9138</v>
      </c>
      <c r="F85" s="87">
        <v>0</v>
      </c>
      <c r="G85" s="5"/>
      <c r="H85" s="83" t="s">
        <v>138</v>
      </c>
      <c r="I85" s="104">
        <v>8.1621876612825633E-2</v>
      </c>
      <c r="J85" s="98"/>
      <c r="K85" s="9">
        <f t="shared" si="4"/>
        <v>9.3787860148003874E-2</v>
      </c>
      <c r="L85" s="9">
        <f t="shared" si="5"/>
        <v>-7.1026267935161397E-2</v>
      </c>
    </row>
    <row r="86" spans="2:12" x14ac:dyDescent="0.2">
      <c r="B86" s="83" t="s">
        <v>139</v>
      </c>
      <c r="C86" s="84">
        <v>4.9244911359159552E-3</v>
      </c>
      <c r="D86" s="85">
        <v>7.0005548568289652E-2</v>
      </c>
      <c r="E86" s="86">
        <v>9138</v>
      </c>
      <c r="F86" s="87">
        <v>0</v>
      </c>
      <c r="G86" s="5"/>
      <c r="H86" s="83" t="s">
        <v>139</v>
      </c>
      <c r="I86" s="104">
        <v>7.6526467223900106E-3</v>
      </c>
      <c r="J86" s="98"/>
      <c r="K86" s="9">
        <f t="shared" si="4"/>
        <v>0.10877653967686565</v>
      </c>
      <c r="L86" s="9">
        <f t="shared" si="5"/>
        <v>-5.3832005778719388E-4</v>
      </c>
    </row>
    <row r="87" spans="2:12" x14ac:dyDescent="0.2">
      <c r="B87" s="83" t="s">
        <v>140</v>
      </c>
      <c r="C87" s="84">
        <v>5.9093893630991462E-2</v>
      </c>
      <c r="D87" s="85">
        <v>0.23581325389470287</v>
      </c>
      <c r="E87" s="86">
        <v>9138</v>
      </c>
      <c r="F87" s="87">
        <v>0</v>
      </c>
      <c r="G87" s="5"/>
      <c r="H87" s="83" t="s">
        <v>140</v>
      </c>
      <c r="I87" s="104">
        <v>4.9455403843612834E-2</v>
      </c>
      <c r="J87" s="98"/>
      <c r="K87" s="9">
        <f t="shared" si="4"/>
        <v>0.19732941512345556</v>
      </c>
      <c r="L87" s="9">
        <f t="shared" si="5"/>
        <v>-1.2393333817942082E-2</v>
      </c>
    </row>
    <row r="88" spans="2:12" x14ac:dyDescent="0.2">
      <c r="B88" s="83" t="s">
        <v>141</v>
      </c>
      <c r="C88" s="84">
        <v>0.18428540161961043</v>
      </c>
      <c r="D88" s="85">
        <v>0.38773798450592745</v>
      </c>
      <c r="E88" s="86">
        <v>9138</v>
      </c>
      <c r="F88" s="87">
        <v>0</v>
      </c>
      <c r="G88" s="5"/>
      <c r="H88" s="83" t="s">
        <v>141</v>
      </c>
      <c r="I88" s="104">
        <v>7.9338949271482939E-2</v>
      </c>
      <c r="J88" s="98"/>
      <c r="K88" s="9">
        <f t="shared" si="4"/>
        <v>0.16691152718343086</v>
      </c>
      <c r="L88" s="9">
        <f t="shared" si="5"/>
        <v>-3.7708480249114246E-2</v>
      </c>
    </row>
    <row r="89" spans="2:12" x14ac:dyDescent="0.2">
      <c r="B89" s="83" t="s">
        <v>142</v>
      </c>
      <c r="C89" s="84">
        <v>6.7191945721164367E-2</v>
      </c>
      <c r="D89" s="85">
        <v>0.2503678251359866</v>
      </c>
      <c r="E89" s="86">
        <v>9138</v>
      </c>
      <c r="F89" s="87">
        <v>0</v>
      </c>
      <c r="G89" s="5"/>
      <c r="H89" s="83" t="s">
        <v>142</v>
      </c>
      <c r="I89" s="104">
        <v>5.0715528322266279E-2</v>
      </c>
      <c r="J89" s="98"/>
      <c r="K89" s="9">
        <f t="shared" si="4"/>
        <v>0.18895340593513266</v>
      </c>
      <c r="L89" s="9">
        <f t="shared" si="5"/>
        <v>-1.3610674711892477E-2</v>
      </c>
    </row>
    <row r="90" spans="2:12" x14ac:dyDescent="0.2">
      <c r="B90" s="83" t="s">
        <v>143</v>
      </c>
      <c r="C90" s="84">
        <v>1.0177281680892974E-2</v>
      </c>
      <c r="D90" s="85">
        <v>0.10037333877192263</v>
      </c>
      <c r="E90" s="86">
        <v>9138</v>
      </c>
      <c r="F90" s="87">
        <v>0</v>
      </c>
      <c r="G90" s="5"/>
      <c r="H90" s="83" t="s">
        <v>143</v>
      </c>
      <c r="I90" s="104">
        <v>1.31318668212516E-2</v>
      </c>
      <c r="J90" s="98"/>
      <c r="K90" s="9">
        <f t="shared" si="4"/>
        <v>0.12949873215985652</v>
      </c>
      <c r="L90" s="9">
        <f t="shared" si="5"/>
        <v>-1.331496085225722E-3</v>
      </c>
    </row>
    <row r="91" spans="2:12" x14ac:dyDescent="0.2">
      <c r="B91" s="83" t="s">
        <v>144</v>
      </c>
      <c r="C91" s="84">
        <v>9.3018165900634713E-3</v>
      </c>
      <c r="D91" s="85">
        <v>9.6001569606708428E-2</v>
      </c>
      <c r="E91" s="86">
        <v>9138</v>
      </c>
      <c r="F91" s="87">
        <v>0</v>
      </c>
      <c r="G91" s="5"/>
      <c r="H91" s="83" t="s">
        <v>144</v>
      </c>
      <c r="I91" s="104">
        <v>2.8655912034826484E-2</v>
      </c>
      <c r="J91" s="98"/>
      <c r="K91" s="9">
        <f t="shared" si="4"/>
        <v>0.29571766496277929</v>
      </c>
      <c r="L91" s="9">
        <f t="shared" si="5"/>
        <v>-2.7765383322474577E-3</v>
      </c>
    </row>
    <row r="92" spans="2:12" x14ac:dyDescent="0.2">
      <c r="B92" s="83" t="s">
        <v>145</v>
      </c>
      <c r="C92" s="84">
        <v>6.3471219085138985E-3</v>
      </c>
      <c r="D92" s="85">
        <v>7.9419935811908288E-2</v>
      </c>
      <c r="E92" s="86">
        <v>9138</v>
      </c>
      <c r="F92" s="87">
        <v>0</v>
      </c>
      <c r="G92" s="5"/>
      <c r="H92" s="83" t="s">
        <v>145</v>
      </c>
      <c r="I92" s="104">
        <v>1.7437044208047418E-2</v>
      </c>
      <c r="J92" s="98"/>
      <c r="K92" s="9">
        <f t="shared" si="4"/>
        <v>0.21816146016246044</v>
      </c>
      <c r="L92" s="9">
        <f t="shared" si="5"/>
        <v>-1.3935423666765095E-3</v>
      </c>
    </row>
    <row r="93" spans="2:12" x14ac:dyDescent="0.2">
      <c r="B93" s="83" t="s">
        <v>146</v>
      </c>
      <c r="C93" s="84">
        <v>4.6290216677609977E-2</v>
      </c>
      <c r="D93" s="85">
        <v>0.21012440181545977</v>
      </c>
      <c r="E93" s="86">
        <v>9138</v>
      </c>
      <c r="F93" s="87">
        <v>0</v>
      </c>
      <c r="G93" s="5"/>
      <c r="H93" s="83" t="s">
        <v>146</v>
      </c>
      <c r="I93" s="104">
        <v>2.944569416327928E-2</v>
      </c>
      <c r="J93" s="98"/>
      <c r="K93" s="9">
        <f t="shared" si="4"/>
        <v>0.13364771705526057</v>
      </c>
      <c r="L93" s="9">
        <f t="shared" si="5"/>
        <v>-6.4868599328026634E-3</v>
      </c>
    </row>
    <row r="94" spans="2:12" x14ac:dyDescent="0.2">
      <c r="B94" s="83" t="s">
        <v>147</v>
      </c>
      <c r="C94" s="84">
        <v>0.13361785948785293</v>
      </c>
      <c r="D94" s="85">
        <v>0.34025989615549085</v>
      </c>
      <c r="E94" s="86">
        <v>9138</v>
      </c>
      <c r="F94" s="87">
        <v>0</v>
      </c>
      <c r="G94" s="5"/>
      <c r="H94" s="83" t="s">
        <v>147</v>
      </c>
      <c r="I94" s="104">
        <v>1.6877496864920193E-2</v>
      </c>
      <c r="J94" s="98"/>
      <c r="K94" s="9">
        <f t="shared" si="4"/>
        <v>4.2974097228415449E-2</v>
      </c>
      <c r="L94" s="9">
        <f t="shared" si="5"/>
        <v>-6.6276838090053389E-3</v>
      </c>
    </row>
    <row r="95" spans="2:12" x14ac:dyDescent="0.2">
      <c r="B95" s="83" t="s">
        <v>148</v>
      </c>
      <c r="C95" s="84">
        <v>0.60122565112716131</v>
      </c>
      <c r="D95" s="85">
        <v>0.48967295962544721</v>
      </c>
      <c r="E95" s="86">
        <v>9138</v>
      </c>
      <c r="F95" s="87">
        <v>0</v>
      </c>
      <c r="G95" s="5"/>
      <c r="H95" s="83" t="s">
        <v>148</v>
      </c>
      <c r="I95" s="104">
        <v>5.9770890710613249E-2</v>
      </c>
      <c r="J95" s="98"/>
      <c r="K95" s="9">
        <f t="shared" si="4"/>
        <v>4.8675544679669391E-2</v>
      </c>
      <c r="L95" s="9">
        <f t="shared" si="5"/>
        <v>-7.3387333279391773E-2</v>
      </c>
    </row>
    <row r="96" spans="2:12" x14ac:dyDescent="0.2">
      <c r="B96" s="83" t="s">
        <v>149</v>
      </c>
      <c r="C96" s="84">
        <v>0.72390019697964547</v>
      </c>
      <c r="D96" s="85">
        <v>0.44709123950842727</v>
      </c>
      <c r="E96" s="86">
        <v>9138</v>
      </c>
      <c r="F96" s="87">
        <v>0</v>
      </c>
      <c r="G96" s="5"/>
      <c r="H96" s="83" t="s">
        <v>149</v>
      </c>
      <c r="I96" s="104">
        <v>5.0769045232145607E-2</v>
      </c>
      <c r="J96" s="98"/>
      <c r="K96" s="9">
        <f t="shared" si="4"/>
        <v>3.1352265822830232E-2</v>
      </c>
      <c r="L96" s="9">
        <f t="shared" si="5"/>
        <v>-8.220183845343719E-2</v>
      </c>
    </row>
    <row r="97" spans="2:12" x14ac:dyDescent="0.2">
      <c r="B97" s="83" t="s">
        <v>150</v>
      </c>
      <c r="C97" s="84">
        <v>0.80411468592689872</v>
      </c>
      <c r="D97" s="85">
        <v>0.39690237712738652</v>
      </c>
      <c r="E97" s="86">
        <v>9138</v>
      </c>
      <c r="F97" s="87">
        <v>0</v>
      </c>
      <c r="G97" s="5"/>
      <c r="H97" s="83" t="s">
        <v>150</v>
      </c>
      <c r="I97" s="104">
        <v>4.1449099982890376E-2</v>
      </c>
      <c r="J97" s="98"/>
      <c r="K97" s="9">
        <f t="shared" si="4"/>
        <v>2.0456591938198355E-2</v>
      </c>
      <c r="L97" s="9">
        <f t="shared" si="5"/>
        <v>-8.397488131948691E-2</v>
      </c>
    </row>
    <row r="98" spans="2:12" x14ac:dyDescent="0.2">
      <c r="B98" s="83" t="s">
        <v>151</v>
      </c>
      <c r="C98" s="84">
        <v>0.11785948785292187</v>
      </c>
      <c r="D98" s="85">
        <v>0.32245931190514127</v>
      </c>
      <c r="E98" s="86">
        <v>9138</v>
      </c>
      <c r="F98" s="87">
        <v>0</v>
      </c>
      <c r="G98" s="5"/>
      <c r="H98" s="83" t="s">
        <v>151</v>
      </c>
      <c r="I98" s="104">
        <v>5.3272380867277078E-2</v>
      </c>
      <c r="J98" s="98"/>
      <c r="K98" s="9">
        <f t="shared" si="4"/>
        <v>0.14573536445236315</v>
      </c>
      <c r="L98" s="9">
        <f t="shared" si="5"/>
        <v>-1.9471155875846063E-2</v>
      </c>
    </row>
    <row r="99" spans="2:12" x14ac:dyDescent="0.2">
      <c r="B99" s="83" t="s">
        <v>152</v>
      </c>
      <c r="C99" s="84">
        <v>0.3670387393302692</v>
      </c>
      <c r="D99" s="85">
        <v>0.48202357783874489</v>
      </c>
      <c r="E99" s="86">
        <v>9138</v>
      </c>
      <c r="F99" s="87">
        <v>0</v>
      </c>
      <c r="G99" s="5"/>
      <c r="H99" s="83" t="s">
        <v>152</v>
      </c>
      <c r="I99" s="104">
        <v>5.2983826891906165E-2</v>
      </c>
      <c r="J99" s="98"/>
      <c r="K99" s="9">
        <f t="shared" si="4"/>
        <v>6.9574832863937217E-2</v>
      </c>
      <c r="L99" s="9">
        <f t="shared" si="5"/>
        <v>-4.0344742293507166E-2</v>
      </c>
    </row>
    <row r="100" spans="2:12" x14ac:dyDescent="0.2">
      <c r="B100" s="83" t="s">
        <v>153</v>
      </c>
      <c r="C100" s="84">
        <v>0.32742394397023422</v>
      </c>
      <c r="D100" s="85">
        <v>0.46929905882600625</v>
      </c>
      <c r="E100" s="86">
        <v>9138</v>
      </c>
      <c r="F100" s="87">
        <v>0</v>
      </c>
      <c r="G100" s="5"/>
      <c r="H100" s="83" t="s">
        <v>153</v>
      </c>
      <c r="I100" s="104">
        <v>-3.4783876154622535E-2</v>
      </c>
      <c r="J100" s="98"/>
      <c r="K100" s="9">
        <f t="shared" si="4"/>
        <v>-4.985052025467096E-2</v>
      </c>
      <c r="L100" s="9">
        <f t="shared" si="5"/>
        <v>2.4268264985677763E-2</v>
      </c>
    </row>
    <row r="101" spans="2:12" x14ac:dyDescent="0.2">
      <c r="B101" s="83" t="s">
        <v>154</v>
      </c>
      <c r="C101" s="84">
        <v>0.27916393083825786</v>
      </c>
      <c r="D101" s="85">
        <v>0.44861281117896029</v>
      </c>
      <c r="E101" s="86">
        <v>9138</v>
      </c>
      <c r="F101" s="87">
        <v>0</v>
      </c>
      <c r="G101" s="5"/>
      <c r="H101" s="83" t="s">
        <v>154</v>
      </c>
      <c r="I101" s="104">
        <v>-4.0334076711090548E-3</v>
      </c>
      <c r="J101" s="98"/>
      <c r="K101" s="9">
        <f t="shared" si="4"/>
        <v>-6.4809244375529877E-3</v>
      </c>
      <c r="L101" s="9">
        <f t="shared" si="5"/>
        <v>2.5099192713219482E-3</v>
      </c>
    </row>
    <row r="102" spans="2:12" x14ac:dyDescent="0.2">
      <c r="B102" s="83" t="s">
        <v>155</v>
      </c>
      <c r="C102" s="84">
        <v>2.1230028452615447E-2</v>
      </c>
      <c r="D102" s="85">
        <v>0.14415820663052575</v>
      </c>
      <c r="E102" s="86">
        <v>9138</v>
      </c>
      <c r="F102" s="87">
        <v>0</v>
      </c>
      <c r="G102" s="5"/>
      <c r="H102" s="83" t="s">
        <v>155</v>
      </c>
      <c r="I102" s="104">
        <v>-1.379372488660637E-2</v>
      </c>
      <c r="J102" s="98"/>
      <c r="K102" s="9">
        <f t="shared" si="4"/>
        <v>-9.3653244101451871E-2</v>
      </c>
      <c r="L102" s="9">
        <f t="shared" si="5"/>
        <v>2.0313874503221892E-3</v>
      </c>
    </row>
    <row r="103" spans="2:12" x14ac:dyDescent="0.2">
      <c r="B103" s="83" t="s">
        <v>156</v>
      </c>
      <c r="C103" s="84">
        <v>4.1256292405340338E-2</v>
      </c>
      <c r="D103" s="85">
        <v>0.19889328736128478</v>
      </c>
      <c r="E103" s="86">
        <v>9138</v>
      </c>
      <c r="F103" s="87">
        <v>0</v>
      </c>
      <c r="G103" s="5"/>
      <c r="H103" s="83" t="s">
        <v>156</v>
      </c>
      <c r="I103" s="104">
        <v>3.3913535900760787E-2</v>
      </c>
      <c r="J103" s="98"/>
      <c r="K103" s="9">
        <f t="shared" si="4"/>
        <v>0.16347655357557844</v>
      </c>
      <c r="L103" s="9">
        <f t="shared" si="5"/>
        <v>-7.0346605065623874E-3</v>
      </c>
    </row>
    <row r="104" spans="2:12" x14ac:dyDescent="0.2">
      <c r="B104" s="83" t="s">
        <v>157</v>
      </c>
      <c r="C104" s="84">
        <v>1.6633836725760562E-2</v>
      </c>
      <c r="D104" s="85">
        <v>0.12790208134316894</v>
      </c>
      <c r="E104" s="86">
        <v>9138</v>
      </c>
      <c r="F104" s="87">
        <v>0</v>
      </c>
      <c r="G104" s="5"/>
      <c r="H104" s="83" t="s">
        <v>157</v>
      </c>
      <c r="I104" s="104">
        <v>-1.0438646078544339E-2</v>
      </c>
      <c r="J104" s="98"/>
      <c r="K104" s="9">
        <f t="shared" ref="K104:K122" si="6">((1-C104)/D104)*I104</f>
        <v>-8.0256796732605093E-2</v>
      </c>
      <c r="L104" s="9">
        <f t="shared" ref="L104:L122" si="7">((0-C104)/D104)*I104</f>
        <v>1.357559882412194E-3</v>
      </c>
    </row>
    <row r="105" spans="2:12" x14ac:dyDescent="0.2">
      <c r="B105" s="83" t="s">
        <v>158</v>
      </c>
      <c r="C105" s="84">
        <v>1.6524403589406871E-2</v>
      </c>
      <c r="D105" s="85">
        <v>0.12748774963113141</v>
      </c>
      <c r="E105" s="86">
        <v>9138</v>
      </c>
      <c r="F105" s="87">
        <v>0</v>
      </c>
      <c r="G105" s="5"/>
      <c r="H105" s="83" t="s">
        <v>158</v>
      </c>
      <c r="I105" s="104">
        <v>-1.1613881047568556E-2</v>
      </c>
      <c r="J105" s="98"/>
      <c r="K105" s="9">
        <f t="shared" si="6"/>
        <v>-8.9592675554687362E-2</v>
      </c>
      <c r="L105" s="9">
        <f t="shared" si="7"/>
        <v>1.5053403815241783E-3</v>
      </c>
    </row>
    <row r="106" spans="2:12" x14ac:dyDescent="0.2">
      <c r="B106" s="83" t="s">
        <v>159</v>
      </c>
      <c r="C106" s="84">
        <v>0.91661195009848984</v>
      </c>
      <c r="D106" s="85">
        <v>0.27648299842085461</v>
      </c>
      <c r="E106" s="86">
        <v>9138</v>
      </c>
      <c r="F106" s="87">
        <v>0</v>
      </c>
      <c r="G106" s="5"/>
      <c r="H106" s="83" t="s">
        <v>159</v>
      </c>
      <c r="I106" s="104">
        <v>2.1935783562931022E-2</v>
      </c>
      <c r="J106" s="98"/>
      <c r="K106" s="9">
        <f t="shared" si="6"/>
        <v>6.6158940145393278E-3</v>
      </c>
      <c r="L106" s="9">
        <f t="shared" si="7"/>
        <v>-7.2722740506274822E-2</v>
      </c>
    </row>
    <row r="107" spans="2:12" x14ac:dyDescent="0.2">
      <c r="B107" s="83" t="s">
        <v>160</v>
      </c>
      <c r="C107" s="84">
        <v>0.34460494637776318</v>
      </c>
      <c r="D107" s="85">
        <v>0.47526528986320637</v>
      </c>
      <c r="E107" s="86">
        <v>9138</v>
      </c>
      <c r="F107" s="87">
        <v>0</v>
      </c>
      <c r="G107" s="5"/>
      <c r="H107" s="83" t="s">
        <v>160</v>
      </c>
      <c r="I107" s="104">
        <v>6.1930900160401092E-2</v>
      </c>
      <c r="J107" s="98"/>
      <c r="K107" s="9">
        <f t="shared" si="6"/>
        <v>8.5403261078001488E-2</v>
      </c>
      <c r="L107" s="9">
        <f t="shared" si="7"/>
        <v>-4.4904803662485671E-2</v>
      </c>
    </row>
    <row r="108" spans="2:12" x14ac:dyDescent="0.2">
      <c r="B108" s="83" t="s">
        <v>161</v>
      </c>
      <c r="C108" s="84">
        <v>0.16316480630334865</v>
      </c>
      <c r="D108" s="85">
        <v>0.36953619057910042</v>
      </c>
      <c r="E108" s="86">
        <v>9138</v>
      </c>
      <c r="F108" s="87">
        <v>0</v>
      </c>
      <c r="G108" s="5"/>
      <c r="H108" s="83" t="s">
        <v>161</v>
      </c>
      <c r="I108" s="104">
        <v>-3.5747287525757065E-2</v>
      </c>
      <c r="J108" s="98"/>
      <c r="K108" s="9">
        <f t="shared" si="6"/>
        <v>-8.0951714726148011E-2</v>
      </c>
      <c r="L108" s="9">
        <f t="shared" si="7"/>
        <v>1.5783837669241099E-2</v>
      </c>
    </row>
    <row r="109" spans="2:12" x14ac:dyDescent="0.2">
      <c r="B109" s="83" t="s">
        <v>162</v>
      </c>
      <c r="C109" s="84">
        <v>7.0037207266360254E-3</v>
      </c>
      <c r="D109" s="85">
        <v>8.3399219283602805E-2</v>
      </c>
      <c r="E109" s="86">
        <v>9138</v>
      </c>
      <c r="F109" s="87">
        <v>0</v>
      </c>
      <c r="G109" s="5"/>
      <c r="H109" s="83" t="s">
        <v>162</v>
      </c>
      <c r="I109" s="104">
        <v>-8.9909296370567198E-3</v>
      </c>
      <c r="J109" s="98"/>
      <c r="K109" s="9">
        <f t="shared" si="6"/>
        <v>-0.10705087833551548</v>
      </c>
      <c r="L109" s="9">
        <f t="shared" si="7"/>
        <v>7.5504256264855528E-4</v>
      </c>
    </row>
    <row r="110" spans="2:12" x14ac:dyDescent="0.2">
      <c r="B110" s="83" t="s">
        <v>163</v>
      </c>
      <c r="C110" s="84">
        <v>3.2829940906106372E-4</v>
      </c>
      <c r="D110" s="85">
        <v>1.8117051292334336E-2</v>
      </c>
      <c r="E110" s="86">
        <v>9138</v>
      </c>
      <c r="F110" s="87">
        <v>0</v>
      </c>
      <c r="G110" s="5"/>
      <c r="H110" s="83" t="s">
        <v>163</v>
      </c>
      <c r="I110" s="104">
        <v>9.8457724489828388E-4</v>
      </c>
      <c r="J110" s="98"/>
      <c r="K110" s="9">
        <f t="shared" si="6"/>
        <v>5.4327494739006728E-2</v>
      </c>
      <c r="L110" s="9">
        <f t="shared" si="7"/>
        <v>-1.7841541786209108E-5</v>
      </c>
    </row>
    <row r="111" spans="2:12" x14ac:dyDescent="0.2">
      <c r="B111" s="83" t="s">
        <v>164</v>
      </c>
      <c r="C111" s="84">
        <v>6.5659881812212743E-4</v>
      </c>
      <c r="D111" s="85">
        <v>2.5617172179263112E-2</v>
      </c>
      <c r="E111" s="86">
        <v>9138</v>
      </c>
      <c r="F111" s="87">
        <v>0</v>
      </c>
      <c r="G111" s="5"/>
      <c r="H111" s="83" t="s">
        <v>164</v>
      </c>
      <c r="I111" s="104">
        <v>-4.351195333378766E-3</v>
      </c>
      <c r="J111" s="98"/>
      <c r="K111" s="9">
        <f t="shared" si="6"/>
        <v>-0.16974310486874875</v>
      </c>
      <c r="L111" s="9">
        <f t="shared" si="7"/>
        <v>1.1152635011087302E-4</v>
      </c>
    </row>
    <row r="112" spans="2:12" x14ac:dyDescent="0.2">
      <c r="B112" s="83" t="s">
        <v>165</v>
      </c>
      <c r="C112" s="84">
        <v>5.4716568176843951E-4</v>
      </c>
      <c r="D112" s="85">
        <v>2.3386452132129316E-2</v>
      </c>
      <c r="E112" s="86">
        <v>9138</v>
      </c>
      <c r="F112" s="87">
        <v>0</v>
      </c>
      <c r="G112" s="5"/>
      <c r="H112" s="83" t="s">
        <v>165</v>
      </c>
      <c r="I112" s="104">
        <v>2.0575883988967784E-3</v>
      </c>
      <c r="J112" s="98"/>
      <c r="K112" s="9">
        <f t="shared" si="6"/>
        <v>8.793392625435649E-2</v>
      </c>
      <c r="L112" s="9">
        <f t="shared" si="7"/>
        <v>-4.8140767685512141E-5</v>
      </c>
    </row>
    <row r="113" spans="2:12" x14ac:dyDescent="0.2">
      <c r="B113" s="83" t="s">
        <v>166</v>
      </c>
      <c r="C113" s="84">
        <v>9.8489822718319099E-4</v>
      </c>
      <c r="D113" s="85">
        <v>3.136934632406066E-2</v>
      </c>
      <c r="E113" s="86">
        <v>9138</v>
      </c>
      <c r="F113" s="87">
        <v>0</v>
      </c>
      <c r="G113" s="5"/>
      <c r="H113" s="83" t="s">
        <v>166</v>
      </c>
      <c r="I113" s="104">
        <v>1.9046427930410439E-3</v>
      </c>
      <c r="J113" s="98"/>
      <c r="K113" s="9">
        <f t="shared" si="6"/>
        <v>6.0656887589376256E-2</v>
      </c>
      <c r="L113" s="9">
        <f t="shared" si="7"/>
        <v>-5.9799757728599647E-5</v>
      </c>
    </row>
    <row r="114" spans="2:12" x14ac:dyDescent="0.2">
      <c r="B114" s="83" t="s">
        <v>167</v>
      </c>
      <c r="C114" s="84">
        <v>5.4607135040490265E-2</v>
      </c>
      <c r="D114" s="85">
        <v>0.2272242195906137</v>
      </c>
      <c r="E114" s="86">
        <v>9138</v>
      </c>
      <c r="F114" s="87">
        <v>0</v>
      </c>
      <c r="G114" s="5"/>
      <c r="H114" s="83" t="s">
        <v>167</v>
      </c>
      <c r="I114" s="104">
        <v>5.2709945741517057E-2</v>
      </c>
      <c r="J114" s="98"/>
      <c r="K114" s="9">
        <f t="shared" si="6"/>
        <v>0.21930587639915294</v>
      </c>
      <c r="L114" s="9">
        <f t="shared" si="7"/>
        <v>-1.2667395800807656E-2</v>
      </c>
    </row>
    <row r="115" spans="2:12" x14ac:dyDescent="0.2">
      <c r="B115" s="83" t="s">
        <v>168</v>
      </c>
      <c r="C115" s="84">
        <v>0.69621361348216249</v>
      </c>
      <c r="D115" s="85">
        <v>0.45991669414099839</v>
      </c>
      <c r="E115" s="86">
        <v>9138</v>
      </c>
      <c r="F115" s="87">
        <v>0</v>
      </c>
      <c r="G115" s="5"/>
      <c r="H115" s="83" t="s">
        <v>168</v>
      </c>
      <c r="I115" s="104">
        <v>-1.467147610027052E-2</v>
      </c>
      <c r="J115" s="98"/>
      <c r="K115" s="9">
        <f t="shared" si="6"/>
        <v>-9.6908739477449771E-3</v>
      </c>
      <c r="L115" s="9">
        <f t="shared" si="7"/>
        <v>2.2209416446525059E-2</v>
      </c>
    </row>
    <row r="116" spans="2:12" x14ac:dyDescent="0.2">
      <c r="B116" s="83" t="s">
        <v>169</v>
      </c>
      <c r="C116" s="84">
        <v>3.4033705405996942E-2</v>
      </c>
      <c r="D116" s="85">
        <v>0.18132570241298002</v>
      </c>
      <c r="E116" s="86">
        <v>9138</v>
      </c>
      <c r="F116" s="87">
        <v>0</v>
      </c>
      <c r="G116" s="5"/>
      <c r="H116" s="83" t="s">
        <v>169</v>
      </c>
      <c r="I116" s="104">
        <v>2.2590180512397674E-2</v>
      </c>
      <c r="J116" s="98"/>
      <c r="K116" s="9">
        <f t="shared" si="6"/>
        <v>0.12034340787535469</v>
      </c>
      <c r="L116" s="9">
        <f t="shared" si="7"/>
        <v>-4.2400362353274407E-3</v>
      </c>
    </row>
    <row r="117" spans="2:12" x14ac:dyDescent="0.2">
      <c r="B117" s="83" t="s">
        <v>170</v>
      </c>
      <c r="C117" s="84">
        <v>4.2460056905230907E-2</v>
      </c>
      <c r="D117" s="85">
        <v>0.20164734117946279</v>
      </c>
      <c r="E117" s="86">
        <v>9138</v>
      </c>
      <c r="F117" s="87">
        <v>0</v>
      </c>
      <c r="G117" s="5"/>
      <c r="H117" s="83" t="s">
        <v>170</v>
      </c>
      <c r="I117" s="104">
        <v>2.2911354467264188E-2</v>
      </c>
      <c r="J117" s="98"/>
      <c r="K117" s="9">
        <f t="shared" si="6"/>
        <v>0.10879655999670881</v>
      </c>
      <c r="L117" s="9">
        <f t="shared" si="7"/>
        <v>-4.8243503175683447E-3</v>
      </c>
    </row>
    <row r="118" spans="2:12" x14ac:dyDescent="0.2">
      <c r="B118" s="83" t="s">
        <v>171</v>
      </c>
      <c r="C118" s="84">
        <v>1.2147078135259356E-2</v>
      </c>
      <c r="D118" s="85">
        <v>0.10954834511569397</v>
      </c>
      <c r="E118" s="86">
        <v>9138</v>
      </c>
      <c r="F118" s="87">
        <v>0</v>
      </c>
      <c r="G118" s="5"/>
      <c r="H118" s="83" t="s">
        <v>171</v>
      </c>
      <c r="I118" s="104">
        <v>-7.8680695219683749E-3</v>
      </c>
      <c r="J118" s="98"/>
      <c r="K118" s="9">
        <f t="shared" si="6"/>
        <v>-7.0950368611254172E-2</v>
      </c>
      <c r="L118" s="9">
        <f t="shared" si="7"/>
        <v>8.7243723450196211E-4</v>
      </c>
    </row>
    <row r="119" spans="2:12" x14ac:dyDescent="0.2">
      <c r="B119" s="83" t="s">
        <v>172</v>
      </c>
      <c r="C119" s="84">
        <v>7.2116436857080315E-2</v>
      </c>
      <c r="D119" s="85">
        <v>0.25869476218841742</v>
      </c>
      <c r="E119" s="86">
        <v>9138</v>
      </c>
      <c r="F119" s="87">
        <v>0</v>
      </c>
      <c r="G119" s="5"/>
      <c r="H119" s="83" t="s">
        <v>172</v>
      </c>
      <c r="I119" s="104">
        <v>-4.5328012983528301E-2</v>
      </c>
      <c r="J119" s="98"/>
      <c r="K119" s="9">
        <f t="shared" si="6"/>
        <v>-0.16258202462835902</v>
      </c>
      <c r="L119" s="9">
        <f t="shared" si="7"/>
        <v>1.2636107351113174E-2</v>
      </c>
    </row>
    <row r="120" spans="2:12" x14ac:dyDescent="0.2">
      <c r="B120" s="83" t="s">
        <v>173</v>
      </c>
      <c r="C120" s="84">
        <v>7.4414532720507767E-3</v>
      </c>
      <c r="D120" s="85">
        <v>8.5946997710209888E-2</v>
      </c>
      <c r="E120" s="86">
        <v>9138</v>
      </c>
      <c r="F120" s="87">
        <v>0</v>
      </c>
      <c r="G120" s="5"/>
      <c r="H120" s="83" t="s">
        <v>173</v>
      </c>
      <c r="I120" s="104">
        <v>-1.235457463193838E-2</v>
      </c>
      <c r="J120" s="98"/>
      <c r="K120" s="9">
        <f t="shared" si="6"/>
        <v>-0.14267675391600135</v>
      </c>
      <c r="L120" s="9">
        <f t="shared" si="7"/>
        <v>1.0696823887858975E-3</v>
      </c>
    </row>
    <row r="121" spans="2:12" x14ac:dyDescent="0.2">
      <c r="B121" s="83" t="s">
        <v>174</v>
      </c>
      <c r="C121" s="84">
        <v>5.033924272269643E-3</v>
      </c>
      <c r="D121" s="85">
        <v>7.077522196164622E-2</v>
      </c>
      <c r="E121" s="86">
        <v>9138</v>
      </c>
      <c r="F121" s="87">
        <v>0</v>
      </c>
      <c r="G121" s="5"/>
      <c r="H121" s="83" t="s">
        <v>174</v>
      </c>
      <c r="I121" s="104">
        <v>-8.0114412975685334E-3</v>
      </c>
      <c r="J121" s="98"/>
      <c r="K121" s="9">
        <f t="shared" si="6"/>
        <v>-0.11262574793597203</v>
      </c>
      <c r="L121" s="9">
        <f t="shared" si="7"/>
        <v>5.6981790640724963E-4</v>
      </c>
    </row>
    <row r="122" spans="2:12" x14ac:dyDescent="0.2">
      <c r="B122" s="83" t="s">
        <v>175</v>
      </c>
      <c r="C122" s="84">
        <v>1.5320639089516305E-3</v>
      </c>
      <c r="D122" s="85">
        <v>3.9113732999384698E-2</v>
      </c>
      <c r="E122" s="86">
        <v>9138</v>
      </c>
      <c r="F122" s="87">
        <v>0</v>
      </c>
      <c r="G122" s="5"/>
      <c r="H122" s="83" t="s">
        <v>175</v>
      </c>
      <c r="I122" s="104">
        <v>-4.7861143187234972E-5</v>
      </c>
      <c r="J122" s="98"/>
      <c r="K122" s="9">
        <f t="shared" si="6"/>
        <v>-1.2217656866929166E-3</v>
      </c>
      <c r="L122" s="9">
        <f t="shared" si="7"/>
        <v>1.874695266736172E-6</v>
      </c>
    </row>
    <row r="123" spans="2:12" x14ac:dyDescent="0.2">
      <c r="B123" s="83" t="s">
        <v>176</v>
      </c>
      <c r="C123" s="84">
        <v>0.8554388268767783</v>
      </c>
      <c r="D123" s="85">
        <v>0.35167708865636338</v>
      </c>
      <c r="E123" s="86">
        <v>9138</v>
      </c>
      <c r="F123" s="87">
        <v>0</v>
      </c>
      <c r="G123" s="5"/>
      <c r="H123" s="83" t="s">
        <v>176</v>
      </c>
      <c r="I123" s="104">
        <v>2.6951806104886407E-2</v>
      </c>
      <c r="J123" s="98"/>
      <c r="K123" s="9">
        <f t="shared" ref="K123:K144" si="8">((1-C123)/D123)*I123</f>
        <v>1.1078869889414641E-2</v>
      </c>
      <c r="L123" s="9">
        <f t="shared" ref="L123:L144" si="9">((0-C123)/D123)*I123</f>
        <v>-6.5559065802841973E-2</v>
      </c>
    </row>
    <row r="124" spans="2:12" x14ac:dyDescent="0.2">
      <c r="B124" s="83" t="s">
        <v>177</v>
      </c>
      <c r="C124" s="84">
        <v>2.4075289997811337E-3</v>
      </c>
      <c r="D124" s="85">
        <v>4.901015876137424E-2</v>
      </c>
      <c r="E124" s="86">
        <v>9138</v>
      </c>
      <c r="F124" s="87">
        <v>0</v>
      </c>
      <c r="G124" s="5"/>
      <c r="H124" s="83" t="s">
        <v>177</v>
      </c>
      <c r="I124" s="104">
        <v>-4.3787098940171135E-3</v>
      </c>
      <c r="J124" s="98"/>
      <c r="K124" s="9">
        <f t="shared" si="8"/>
        <v>-8.9127808057791233E-2</v>
      </c>
      <c r="L124" s="9">
        <f t="shared" si="9"/>
        <v>2.1509563155675812E-4</v>
      </c>
    </row>
    <row r="125" spans="2:12" x14ac:dyDescent="0.2">
      <c r="B125" s="83" t="s">
        <v>178</v>
      </c>
      <c r="C125" s="84">
        <v>7.6603195447581525E-4</v>
      </c>
      <c r="D125" s="85">
        <v>2.7668193359012435E-2</v>
      </c>
      <c r="E125" s="86">
        <v>9138</v>
      </c>
      <c r="F125" s="87">
        <v>0</v>
      </c>
      <c r="G125" s="5"/>
      <c r="H125" s="83" t="s">
        <v>178</v>
      </c>
      <c r="I125" s="104">
        <v>2.5329673767950176E-3</v>
      </c>
      <c r="J125" s="98"/>
      <c r="K125" s="9">
        <f t="shared" si="8"/>
        <v>9.1477857263864676E-2</v>
      </c>
      <c r="L125" s="9">
        <f t="shared" si="9"/>
        <v>-7.0128682602897007E-5</v>
      </c>
    </row>
    <row r="126" spans="2:12" x14ac:dyDescent="0.2">
      <c r="B126" s="83" t="s">
        <v>179</v>
      </c>
      <c r="C126" s="84">
        <v>5.7999562267454594E-3</v>
      </c>
      <c r="D126" s="85">
        <v>7.5940422896518048E-2</v>
      </c>
      <c r="E126" s="86">
        <v>9138</v>
      </c>
      <c r="F126" s="87">
        <v>0</v>
      </c>
      <c r="G126" s="5"/>
      <c r="H126" s="83" t="s">
        <v>179</v>
      </c>
      <c r="I126" s="104">
        <v>1.1688466146250288E-2</v>
      </c>
      <c r="J126" s="98"/>
      <c r="K126" s="9">
        <f t="shared" si="8"/>
        <v>0.15302355597992146</v>
      </c>
      <c r="L126" s="9">
        <f t="shared" si="9"/>
        <v>-8.9270759129728551E-4</v>
      </c>
    </row>
    <row r="127" spans="2:12" x14ac:dyDescent="0.2">
      <c r="B127" s="83" t="s">
        <v>180</v>
      </c>
      <c r="C127" s="84">
        <v>5.7999562267454586E-3</v>
      </c>
      <c r="D127" s="85">
        <v>7.59404228965153E-2</v>
      </c>
      <c r="E127" s="86">
        <v>9138</v>
      </c>
      <c r="F127" s="87">
        <v>0</v>
      </c>
      <c r="G127" s="5"/>
      <c r="H127" s="83" t="s">
        <v>180</v>
      </c>
      <c r="I127" s="104">
        <v>3.7869244543800671E-3</v>
      </c>
      <c r="J127" s="98"/>
      <c r="K127" s="9">
        <f t="shared" si="8"/>
        <v>4.9577817909194639E-2</v>
      </c>
      <c r="L127" s="9">
        <f t="shared" si="9"/>
        <v>-2.8922667574984211E-4</v>
      </c>
    </row>
    <row r="128" spans="2:12" x14ac:dyDescent="0.2">
      <c r="B128" s="83" t="s">
        <v>181</v>
      </c>
      <c r="C128" s="84">
        <v>2.7029984679360908E-2</v>
      </c>
      <c r="D128" s="85">
        <v>0.16217966254907071</v>
      </c>
      <c r="E128" s="86">
        <v>9138</v>
      </c>
      <c r="F128" s="87">
        <v>0</v>
      </c>
      <c r="G128" s="5"/>
      <c r="H128" s="83" t="s">
        <v>181</v>
      </c>
      <c r="I128" s="104">
        <v>2.6631778391406569E-2</v>
      </c>
      <c r="J128" s="98"/>
      <c r="K128" s="9">
        <f t="shared" si="8"/>
        <v>0.15977294207072693</v>
      </c>
      <c r="L128" s="9">
        <f t="shared" si="9"/>
        <v>-4.438636451633061E-3</v>
      </c>
    </row>
    <row r="129" spans="2:12" x14ac:dyDescent="0.2">
      <c r="B129" s="83" t="s">
        <v>182</v>
      </c>
      <c r="C129" s="84">
        <v>4.4867585905012039E-3</v>
      </c>
      <c r="D129" s="85">
        <v>6.6836490320888828E-2</v>
      </c>
      <c r="E129" s="86">
        <v>9138</v>
      </c>
      <c r="F129" s="87">
        <v>0</v>
      </c>
      <c r="G129" s="5"/>
      <c r="H129" s="83" t="s">
        <v>182</v>
      </c>
      <c r="I129" s="104">
        <v>-9.1174582801957296E-3</v>
      </c>
      <c r="J129" s="98"/>
      <c r="K129" s="9">
        <f t="shared" si="8"/>
        <v>-0.13580231999550063</v>
      </c>
      <c r="L129" s="9">
        <f t="shared" si="9"/>
        <v>6.1205838406238602E-4</v>
      </c>
    </row>
    <row r="130" spans="2:12" x14ac:dyDescent="0.2">
      <c r="B130" s="83" t="s">
        <v>183</v>
      </c>
      <c r="C130" s="84">
        <v>6.7629678266579119E-2</v>
      </c>
      <c r="D130" s="85">
        <v>0.25112308942984607</v>
      </c>
      <c r="E130" s="86">
        <v>9138</v>
      </c>
      <c r="F130" s="87">
        <v>0</v>
      </c>
      <c r="G130" s="5"/>
      <c r="H130" s="83" t="s">
        <v>183</v>
      </c>
      <c r="I130" s="104">
        <v>-4.938275530978942E-3</v>
      </c>
      <c r="J130" s="98"/>
      <c r="K130" s="9">
        <f t="shared" si="8"/>
        <v>-1.8334839524636295E-2</v>
      </c>
      <c r="L130" s="9">
        <f t="shared" si="9"/>
        <v>1.3299214584771395E-3</v>
      </c>
    </row>
    <row r="131" spans="2:12" x14ac:dyDescent="0.2">
      <c r="B131" s="83" t="s">
        <v>184</v>
      </c>
      <c r="C131" s="84">
        <v>7.0037207266360254E-3</v>
      </c>
      <c r="D131" s="85">
        <v>8.3399219283599432E-2</v>
      </c>
      <c r="E131" s="86">
        <v>9138</v>
      </c>
      <c r="F131" s="87">
        <v>0</v>
      </c>
      <c r="G131" s="5"/>
      <c r="H131" s="83" t="s">
        <v>184</v>
      </c>
      <c r="I131" s="104">
        <v>-1.175974059149164E-2</v>
      </c>
      <c r="J131" s="98"/>
      <c r="K131" s="9">
        <f t="shared" si="8"/>
        <v>-0.14001784132849215</v>
      </c>
      <c r="L131" s="9">
        <f t="shared" si="9"/>
        <v>9.8756246914519469E-4</v>
      </c>
    </row>
    <row r="132" spans="2:12" x14ac:dyDescent="0.2">
      <c r="B132" s="83" t="s">
        <v>185</v>
      </c>
      <c r="C132" s="84">
        <v>6.5112716130444309E-2</v>
      </c>
      <c r="D132" s="85">
        <v>0.24673814578707165</v>
      </c>
      <c r="E132" s="86">
        <v>9138</v>
      </c>
      <c r="F132" s="87">
        <v>0</v>
      </c>
      <c r="G132" s="5"/>
      <c r="H132" s="83" t="s">
        <v>185</v>
      </c>
      <c r="I132" s="104">
        <v>-3.1752484142574436E-2</v>
      </c>
      <c r="J132" s="98"/>
      <c r="K132" s="9">
        <f t="shared" si="8"/>
        <v>-0.12030970550366338</v>
      </c>
      <c r="L132" s="9">
        <f t="shared" si="9"/>
        <v>8.3792900356642538E-3</v>
      </c>
    </row>
    <row r="133" spans="2:12" x14ac:dyDescent="0.2">
      <c r="B133" s="83" t="s">
        <v>186</v>
      </c>
      <c r="C133" s="84">
        <v>4.7931713722915305E-2</v>
      </c>
      <c r="D133" s="85">
        <v>0.21363346879586192</v>
      </c>
      <c r="E133" s="86">
        <v>9138</v>
      </c>
      <c r="F133" s="87">
        <v>0</v>
      </c>
      <c r="G133" s="5"/>
      <c r="H133" s="83" t="s">
        <v>186</v>
      </c>
      <c r="I133" s="104">
        <v>-1.4881866628684539E-2</v>
      </c>
      <c r="J133" s="98"/>
      <c r="K133" s="9">
        <f t="shared" si="8"/>
        <v>-6.6321786270833002E-2</v>
      </c>
      <c r="L133" s="9">
        <f t="shared" si="9"/>
        <v>3.3389588950143516E-3</v>
      </c>
    </row>
    <row r="134" spans="2:12" x14ac:dyDescent="0.2">
      <c r="B134" s="83" t="s">
        <v>187</v>
      </c>
      <c r="C134" s="84">
        <v>0.17137229152987524</v>
      </c>
      <c r="D134" s="85">
        <v>0.37685457520221921</v>
      </c>
      <c r="E134" s="86">
        <v>9138</v>
      </c>
      <c r="F134" s="87">
        <v>0</v>
      </c>
      <c r="G134" s="5"/>
      <c r="H134" s="83" t="s">
        <v>187</v>
      </c>
      <c r="I134" s="104">
        <v>-4.7275841083521356E-2</v>
      </c>
      <c r="J134" s="98"/>
      <c r="K134" s="9">
        <f t="shared" si="8"/>
        <v>-0.10395010287991163</v>
      </c>
      <c r="L134" s="9">
        <f t="shared" si="9"/>
        <v>2.1498396871360487E-2</v>
      </c>
    </row>
    <row r="135" spans="2:12" x14ac:dyDescent="0.2">
      <c r="B135" s="83" t="s">
        <v>188</v>
      </c>
      <c r="C135" s="84">
        <v>3.939592908732764E-3</v>
      </c>
      <c r="D135" s="85">
        <v>6.2645845728243915E-2</v>
      </c>
      <c r="E135" s="86">
        <v>9138</v>
      </c>
      <c r="F135" s="87">
        <v>0</v>
      </c>
      <c r="G135" s="5"/>
      <c r="H135" s="83" t="s">
        <v>188</v>
      </c>
      <c r="I135" s="104">
        <v>-7.2144924283852035E-3</v>
      </c>
      <c r="J135" s="98"/>
      <c r="K135" s="9">
        <f t="shared" si="8"/>
        <v>-0.11470944611949563</v>
      </c>
      <c r="L135" s="9">
        <f t="shared" si="9"/>
        <v>4.5369589763808425E-4</v>
      </c>
    </row>
    <row r="136" spans="2:12" x14ac:dyDescent="0.2">
      <c r="B136" s="83" t="s">
        <v>189</v>
      </c>
      <c r="C136" s="84">
        <v>1.7509301816590063E-3</v>
      </c>
      <c r="D136" s="85">
        <v>4.1809756282212986E-2</v>
      </c>
      <c r="E136" s="86">
        <v>9138</v>
      </c>
      <c r="F136" s="87">
        <v>0</v>
      </c>
      <c r="G136" s="5"/>
      <c r="H136" s="83" t="s">
        <v>189</v>
      </c>
      <c r="I136" s="104">
        <v>-3.232341951947635E-5</v>
      </c>
      <c r="J136" s="98"/>
      <c r="K136" s="9">
        <f t="shared" si="8"/>
        <v>-7.7175344555625793E-4</v>
      </c>
      <c r="L136" s="9">
        <f t="shared" si="9"/>
        <v>1.3536565587480955E-6</v>
      </c>
    </row>
    <row r="137" spans="2:12" x14ac:dyDescent="0.2">
      <c r="B137" s="83" t="s">
        <v>190</v>
      </c>
      <c r="C137" s="84">
        <v>5.471656817684394E-4</v>
      </c>
      <c r="D137" s="85">
        <v>2.3386452132129459E-2</v>
      </c>
      <c r="E137" s="86">
        <v>9138</v>
      </c>
      <c r="F137" s="87">
        <v>0</v>
      </c>
      <c r="G137" s="5"/>
      <c r="H137" s="83" t="s">
        <v>190</v>
      </c>
      <c r="I137" s="104">
        <v>9.0818804043580053E-4</v>
      </c>
      <c r="J137" s="98"/>
      <c r="K137" s="9">
        <f t="shared" si="8"/>
        <v>3.8812689756410328E-2</v>
      </c>
      <c r="L137" s="9">
        <f t="shared" si="9"/>
        <v>-2.1248598355639068E-5</v>
      </c>
    </row>
    <row r="138" spans="2:12" x14ac:dyDescent="0.2">
      <c r="B138" s="83" t="s">
        <v>191</v>
      </c>
      <c r="C138" s="84">
        <v>2.9546946815495732E-3</v>
      </c>
      <c r="D138" s="85">
        <v>5.4279709674082272E-2</v>
      </c>
      <c r="E138" s="86">
        <v>9138</v>
      </c>
      <c r="F138" s="87">
        <v>0</v>
      </c>
      <c r="G138" s="5"/>
      <c r="H138" s="83" t="s">
        <v>191</v>
      </c>
      <c r="I138" s="104">
        <v>-3.6994363470812147E-4</v>
      </c>
      <c r="J138" s="98"/>
      <c r="K138" s="9">
        <f t="shared" si="8"/>
        <v>-6.7953673008368503E-3</v>
      </c>
      <c r="L138" s="9">
        <f t="shared" si="9"/>
        <v>2.0137736485851709E-5</v>
      </c>
    </row>
    <row r="139" spans="2:12" x14ac:dyDescent="0.2">
      <c r="B139" s="83" t="s">
        <v>192</v>
      </c>
      <c r="C139" s="84">
        <v>0.49868680236375573</v>
      </c>
      <c r="D139" s="85">
        <v>0.50002563594435567</v>
      </c>
      <c r="E139" s="86">
        <v>9138</v>
      </c>
      <c r="F139" s="87">
        <v>0</v>
      </c>
      <c r="G139" s="5"/>
      <c r="H139" s="83" t="s">
        <v>192</v>
      </c>
      <c r="I139" s="104">
        <v>6.7074009460918724E-2</v>
      </c>
      <c r="J139" s="98"/>
      <c r="K139" s="9">
        <f t="shared" si="8"/>
        <v>6.7246724455701248E-2</v>
      </c>
      <c r="L139" s="9">
        <f t="shared" si="9"/>
        <v>-6.6894416796470318E-2</v>
      </c>
    </row>
    <row r="140" spans="2:12" x14ac:dyDescent="0.2">
      <c r="B140" s="83" t="s">
        <v>193</v>
      </c>
      <c r="C140" s="84">
        <v>6.128255635806522E-3</v>
      </c>
      <c r="D140" s="85">
        <v>7.8047208252655237E-2</v>
      </c>
      <c r="E140" s="86">
        <v>9138</v>
      </c>
      <c r="F140" s="87">
        <v>0</v>
      </c>
      <c r="G140" s="5"/>
      <c r="H140" s="83" t="s">
        <v>193</v>
      </c>
      <c r="I140" s="104">
        <v>1.5802832868155757E-3</v>
      </c>
      <c r="J140" s="98"/>
      <c r="K140" s="9">
        <f t="shared" si="8"/>
        <v>2.0123703871285415E-2</v>
      </c>
      <c r="L140" s="9">
        <f t="shared" si="9"/>
        <v>-1.2408361779255486E-4</v>
      </c>
    </row>
    <row r="141" spans="2:12" x14ac:dyDescent="0.2">
      <c r="B141" s="83" t="s">
        <v>194</v>
      </c>
      <c r="C141" s="84">
        <v>4.0161961041803459E-2</v>
      </c>
      <c r="D141" s="85">
        <v>0.19634968022468458</v>
      </c>
      <c r="E141" s="86">
        <v>9138</v>
      </c>
      <c r="F141" s="87">
        <v>0</v>
      </c>
      <c r="G141" s="5"/>
      <c r="H141" s="83" t="s">
        <v>194</v>
      </c>
      <c r="I141" s="104">
        <v>-1.6694121686049831E-2</v>
      </c>
      <c r="J141" s="98"/>
      <c r="K141" s="9">
        <f t="shared" si="8"/>
        <v>-8.1607736783332524E-2</v>
      </c>
      <c r="L141" s="9">
        <f t="shared" si="9"/>
        <v>3.4146664461843623E-3</v>
      </c>
    </row>
    <row r="142" spans="2:12" x14ac:dyDescent="0.2">
      <c r="B142" s="83" t="s">
        <v>195</v>
      </c>
      <c r="C142" s="84">
        <v>5.9531626176406213E-2</v>
      </c>
      <c r="D142" s="85">
        <v>0.23662996266682046</v>
      </c>
      <c r="E142" s="86">
        <v>9138</v>
      </c>
      <c r="F142" s="87">
        <v>0</v>
      </c>
      <c r="G142" s="5"/>
      <c r="H142" s="83" t="s">
        <v>195</v>
      </c>
      <c r="I142" s="104">
        <v>1.5679390073976722E-2</v>
      </c>
      <c r="J142" s="98"/>
      <c r="K142" s="9">
        <f t="shared" si="8"/>
        <v>6.2316582055930492E-2</v>
      </c>
      <c r="L142" s="9">
        <f t="shared" si="9"/>
        <v>-3.9446381939057702E-3</v>
      </c>
    </row>
    <row r="143" spans="2:12" x14ac:dyDescent="0.2">
      <c r="B143" s="83" t="s">
        <v>196</v>
      </c>
      <c r="C143" s="84">
        <v>1.2694243817027797E-2</v>
      </c>
      <c r="D143" s="85">
        <v>0.11195745476514372</v>
      </c>
      <c r="E143" s="86">
        <v>9138</v>
      </c>
      <c r="F143" s="87">
        <v>0</v>
      </c>
      <c r="G143" s="5"/>
      <c r="H143" s="83" t="s">
        <v>196</v>
      </c>
      <c r="I143" s="104">
        <v>-9.6201795557269536E-3</v>
      </c>
      <c r="J143" s="98"/>
      <c r="K143" s="9">
        <f t="shared" si="8"/>
        <v>-8.4836321715309734E-2</v>
      </c>
      <c r="L143" s="9">
        <f t="shared" si="9"/>
        <v>1.0907795742602449E-3</v>
      </c>
    </row>
    <row r="144" spans="2:12" x14ac:dyDescent="0.2">
      <c r="B144" s="83" t="s">
        <v>197</v>
      </c>
      <c r="C144" s="84">
        <v>3.2829940906106371E-3</v>
      </c>
      <c r="D144" s="85">
        <v>5.7206417196561138E-2</v>
      </c>
      <c r="E144" s="86">
        <v>9138</v>
      </c>
      <c r="F144" s="87">
        <v>0</v>
      </c>
      <c r="G144" s="5"/>
      <c r="H144" s="83" t="s">
        <v>197</v>
      </c>
      <c r="I144" s="104">
        <v>1.3757763861032361E-4</v>
      </c>
      <c r="J144" s="98"/>
      <c r="K144" s="9">
        <f t="shared" si="8"/>
        <v>2.397038282691279E-3</v>
      </c>
      <c r="L144" s="9">
        <f t="shared" si="9"/>
        <v>-7.8953830128171255E-6</v>
      </c>
    </row>
    <row r="145" spans="2:13" x14ac:dyDescent="0.2">
      <c r="B145" s="83" t="s">
        <v>198</v>
      </c>
      <c r="C145" s="84">
        <v>1.127161304442985E-2</v>
      </c>
      <c r="D145" s="85">
        <v>0.10557359282439717</v>
      </c>
      <c r="E145" s="86">
        <v>9138</v>
      </c>
      <c r="F145" s="87">
        <v>0</v>
      </c>
      <c r="G145" s="5"/>
      <c r="H145" s="83" t="s">
        <v>198</v>
      </c>
      <c r="I145" s="104">
        <v>-1.4418935930834842E-2</v>
      </c>
      <c r="J145" s="98"/>
      <c r="K145" s="9">
        <f t="shared" ref="K145:K147" si="10">((1-C145)/D145)*I145</f>
        <v>-0.13503766314198515</v>
      </c>
      <c r="L145" s="9">
        <f t="shared" ref="L145:L147" si="11">((0-C145)/D145)*I145</f>
        <v>1.5394443058798525E-3</v>
      </c>
    </row>
    <row r="146" spans="2:13" ht="15.75" customHeight="1" x14ac:dyDescent="0.2">
      <c r="B146" s="83" t="s">
        <v>199</v>
      </c>
      <c r="C146" s="84">
        <v>0.25957539943094771</v>
      </c>
      <c r="D146" s="85">
        <v>0.4384256451845262</v>
      </c>
      <c r="E146" s="86">
        <v>9138</v>
      </c>
      <c r="F146" s="87">
        <v>0</v>
      </c>
      <c r="G146" s="5"/>
      <c r="H146" s="83" t="s">
        <v>199</v>
      </c>
      <c r="I146" s="104">
        <v>-5.1781212287125879E-3</v>
      </c>
      <c r="J146" s="98"/>
      <c r="K146" s="9">
        <f t="shared" si="10"/>
        <v>-8.7449454304936395E-3</v>
      </c>
      <c r="L146" s="9">
        <f t="shared" si="11"/>
        <v>3.0657715875156539E-3</v>
      </c>
    </row>
    <row r="147" spans="2:13" x14ac:dyDescent="0.25">
      <c r="B147" s="83" t="s">
        <v>51</v>
      </c>
      <c r="C147" s="84">
        <v>0.65408185598599256</v>
      </c>
      <c r="D147" s="85">
        <v>0.47569269972735179</v>
      </c>
      <c r="E147" s="86">
        <v>9138</v>
      </c>
      <c r="F147" s="87">
        <v>0</v>
      </c>
      <c r="H147" s="83" t="s">
        <v>51</v>
      </c>
      <c r="I147" s="104">
        <v>-2.4956148725031106E-2</v>
      </c>
      <c r="J147" s="105"/>
      <c r="K147" s="9">
        <f t="shared" si="10"/>
        <v>-1.8147818231493289E-2</v>
      </c>
      <c r="L147" s="9">
        <f t="shared" si="11"/>
        <v>3.4314935010957101E-2</v>
      </c>
    </row>
    <row r="148" spans="2:13" x14ac:dyDescent="0.25">
      <c r="B148" s="83" t="s">
        <v>52</v>
      </c>
      <c r="C148" s="88">
        <v>2.1781571459838038</v>
      </c>
      <c r="D148" s="89">
        <v>1.4977989091748962</v>
      </c>
      <c r="E148" s="86">
        <v>9138</v>
      </c>
      <c r="F148" s="87">
        <v>0</v>
      </c>
      <c r="H148" s="83" t="s">
        <v>52</v>
      </c>
      <c r="I148" s="104">
        <v>-1.8308537958013755E-2</v>
      </c>
      <c r="J148" s="105"/>
      <c r="M148" s="2" t="str">
        <f>"((memsleep-"&amp;C148&amp;")/"&amp;D148&amp;")*("&amp;I148&amp;")"</f>
        <v>((memsleep-2.1781571459838)/1.4977989091749)*(-0.0183085379580138)</v>
      </c>
    </row>
    <row r="149" spans="2:13" x14ac:dyDescent="0.25">
      <c r="B149" s="83" t="s">
        <v>202</v>
      </c>
      <c r="C149" s="90">
        <v>4.7275114904793178E-2</v>
      </c>
      <c r="D149" s="91">
        <v>0.21223832793102815</v>
      </c>
      <c r="E149" s="86">
        <v>9138</v>
      </c>
      <c r="F149" s="87">
        <v>0</v>
      </c>
      <c r="H149" s="83" t="s">
        <v>202</v>
      </c>
      <c r="I149" s="104">
        <v>-2.3929614780448388E-2</v>
      </c>
      <c r="J149" s="105"/>
      <c r="K149" s="9">
        <f t="shared" ref="K149:K174" si="12">((1-C149)/D149)*I149</f>
        <v>-0.10741857851181391</v>
      </c>
      <c r="L149" s="9">
        <f t="shared" ref="L149:L174" si="13">((0-C149)/D149)*I149</f>
        <v>5.3302120281534127E-3</v>
      </c>
    </row>
    <row r="150" spans="2:13" x14ac:dyDescent="0.25">
      <c r="B150" s="83" t="s">
        <v>203</v>
      </c>
      <c r="C150" s="90">
        <v>1.3898008316918365E-2</v>
      </c>
      <c r="D150" s="91">
        <v>0.11707413724220002</v>
      </c>
      <c r="E150" s="86">
        <v>9138</v>
      </c>
      <c r="F150" s="87">
        <v>0</v>
      </c>
      <c r="H150" s="83" t="s">
        <v>203</v>
      </c>
      <c r="I150" s="104">
        <v>-1.1650682983352654E-2</v>
      </c>
      <c r="J150" s="105"/>
      <c r="K150" s="9">
        <f t="shared" si="12"/>
        <v>-9.8132362663365863E-2</v>
      </c>
      <c r="L150" s="9">
        <f t="shared" si="13"/>
        <v>1.3830662588222688E-3</v>
      </c>
    </row>
    <row r="151" spans="2:13" x14ac:dyDescent="0.25">
      <c r="B151" s="83" t="s">
        <v>204</v>
      </c>
      <c r="C151" s="90">
        <v>1.6414970453053183E-2</v>
      </c>
      <c r="D151" s="91">
        <v>0.12707197270152021</v>
      </c>
      <c r="E151" s="86">
        <v>9138</v>
      </c>
      <c r="F151" s="87">
        <v>0</v>
      </c>
      <c r="H151" s="83" t="s">
        <v>204</v>
      </c>
      <c r="I151" s="104">
        <v>-1.515760396361621E-2</v>
      </c>
      <c r="J151" s="105"/>
      <c r="K151" s="9">
        <f t="shared" si="12"/>
        <v>-0.1173255756203115</v>
      </c>
      <c r="L151" s="9">
        <f t="shared" si="13"/>
        <v>1.958036976306934E-3</v>
      </c>
    </row>
    <row r="152" spans="2:13" x14ac:dyDescent="0.25">
      <c r="B152" s="83" t="s">
        <v>205</v>
      </c>
      <c r="C152" s="90">
        <v>2.5388487634055594E-2</v>
      </c>
      <c r="D152" s="91">
        <v>0.15731058588028432</v>
      </c>
      <c r="E152" s="86">
        <v>9138</v>
      </c>
      <c r="F152" s="87">
        <v>0</v>
      </c>
      <c r="H152" s="83" t="s">
        <v>205</v>
      </c>
      <c r="I152" s="104">
        <v>-1.30765156571415E-2</v>
      </c>
      <c r="J152" s="105"/>
      <c r="K152" s="9">
        <f t="shared" si="12"/>
        <v>-8.101503550932293E-2</v>
      </c>
      <c r="L152" s="9">
        <f t="shared" si="13"/>
        <v>2.1104298493333619E-3</v>
      </c>
    </row>
    <row r="153" spans="2:13" x14ac:dyDescent="0.25">
      <c r="B153" s="83" t="s">
        <v>206</v>
      </c>
      <c r="C153" s="90">
        <v>6.3471219085138985E-3</v>
      </c>
      <c r="D153" s="91">
        <v>7.9419935811905554E-2</v>
      </c>
      <c r="E153" s="86">
        <v>9138</v>
      </c>
      <c r="F153" s="87">
        <v>0</v>
      </c>
      <c r="H153" s="83" t="s">
        <v>206</v>
      </c>
      <c r="I153" s="104">
        <v>-8.1644342953142435E-3</v>
      </c>
      <c r="J153" s="105"/>
      <c r="K153" s="9">
        <f t="shared" si="12"/>
        <v>-0.10214832777932942</v>
      </c>
      <c r="L153" s="9">
        <f t="shared" si="13"/>
        <v>6.5248931841421884E-4</v>
      </c>
    </row>
    <row r="154" spans="2:13" x14ac:dyDescent="0.25">
      <c r="B154" s="83" t="s">
        <v>207</v>
      </c>
      <c r="C154" s="90">
        <v>8.2074852265265914E-3</v>
      </c>
      <c r="D154" s="91">
        <v>9.0227564022321891E-2</v>
      </c>
      <c r="E154" s="86">
        <v>9138</v>
      </c>
      <c r="F154" s="87">
        <v>0</v>
      </c>
      <c r="H154" s="83" t="s">
        <v>207</v>
      </c>
      <c r="I154" s="104">
        <v>-9.0589180897669257E-3</v>
      </c>
      <c r="J154" s="105"/>
      <c r="K154" s="9">
        <f t="shared" si="12"/>
        <v>-9.9576745207862499E-2</v>
      </c>
      <c r="L154" s="9">
        <f t="shared" si="13"/>
        <v>8.2403794445434048E-4</v>
      </c>
    </row>
    <row r="155" spans="2:13" x14ac:dyDescent="0.25">
      <c r="B155" s="83" t="s">
        <v>208</v>
      </c>
      <c r="C155" s="90">
        <v>2.6045086452177721E-2</v>
      </c>
      <c r="D155" s="91">
        <v>0.15927810957442234</v>
      </c>
      <c r="E155" s="86">
        <v>9138</v>
      </c>
      <c r="F155" s="87">
        <v>0</v>
      </c>
      <c r="H155" s="83" t="s">
        <v>208</v>
      </c>
      <c r="I155" s="104">
        <v>-1.6597672356261261E-2</v>
      </c>
      <c r="J155" s="105"/>
      <c r="K155" s="9">
        <f t="shared" si="12"/>
        <v>-0.10149156458492668</v>
      </c>
      <c r="L155" s="9">
        <f t="shared" si="13"/>
        <v>2.7140440866530958E-3</v>
      </c>
    </row>
    <row r="156" spans="2:13" x14ac:dyDescent="0.25">
      <c r="B156" s="83" t="s">
        <v>209</v>
      </c>
      <c r="C156" s="90">
        <v>1.7509301816590063E-3</v>
      </c>
      <c r="D156" s="91">
        <v>4.1809756282211397E-2</v>
      </c>
      <c r="E156" s="86">
        <v>9138</v>
      </c>
      <c r="F156" s="87">
        <v>0</v>
      </c>
      <c r="H156" s="83" t="s">
        <v>209</v>
      </c>
      <c r="I156" s="104">
        <v>-9.576884843192396E-4</v>
      </c>
      <c r="J156" s="105"/>
      <c r="K156" s="9">
        <f t="shared" si="12"/>
        <v>-2.2865754877747696E-2</v>
      </c>
      <c r="L156" s="9">
        <f t="shared" si="13"/>
        <v>4.0106564135492571E-5</v>
      </c>
    </row>
    <row r="157" spans="2:13" x14ac:dyDescent="0.25">
      <c r="B157" s="83" t="s">
        <v>210</v>
      </c>
      <c r="C157" s="90">
        <v>6.5659881812212733E-4</v>
      </c>
      <c r="D157" s="91">
        <v>2.561717217926306E-2</v>
      </c>
      <c r="E157" s="86">
        <v>9138</v>
      </c>
      <c r="F157" s="87">
        <v>0</v>
      </c>
      <c r="H157" s="83" t="s">
        <v>210</v>
      </c>
      <c r="I157" s="104">
        <v>3.6091280814947065E-4</v>
      </c>
      <c r="J157" s="105"/>
      <c r="K157" s="9">
        <f t="shared" si="12"/>
        <v>1.4079455402113408E-2</v>
      </c>
      <c r="L157" s="9">
        <f t="shared" si="13"/>
        <v>-9.2506277280639982E-6</v>
      </c>
    </row>
    <row r="158" spans="2:13" x14ac:dyDescent="0.25">
      <c r="B158" s="83" t="s">
        <v>211</v>
      </c>
      <c r="C158" s="90">
        <v>0.15462902166776099</v>
      </c>
      <c r="D158" s="91">
        <v>0.36157045491751771</v>
      </c>
      <c r="E158" s="86">
        <v>9138</v>
      </c>
      <c r="F158" s="87">
        <v>0</v>
      </c>
      <c r="H158" s="83" t="s">
        <v>211</v>
      </c>
      <c r="I158" s="104">
        <v>-2.3270920609496992E-2</v>
      </c>
      <c r="J158" s="105"/>
      <c r="K158" s="9">
        <f t="shared" si="12"/>
        <v>-5.4408651632861106E-2</v>
      </c>
      <c r="L158" s="9">
        <f t="shared" si="13"/>
        <v>9.9520290947874117E-3</v>
      </c>
    </row>
    <row r="159" spans="2:13" x14ac:dyDescent="0.25">
      <c r="B159" s="83" t="s">
        <v>212</v>
      </c>
      <c r="C159" s="90">
        <v>0.10155395053622236</v>
      </c>
      <c r="D159" s="91">
        <v>0.3020773601587175</v>
      </c>
      <c r="E159" s="86">
        <v>9138</v>
      </c>
      <c r="F159" s="87">
        <v>0</v>
      </c>
      <c r="H159" s="83" t="s">
        <v>212</v>
      </c>
      <c r="I159" s="104">
        <v>-1.529222783985156E-2</v>
      </c>
      <c r="J159" s="105"/>
      <c r="K159" s="9">
        <f t="shared" si="12"/>
        <v>-4.5482527002340588E-2</v>
      </c>
      <c r="L159" s="9">
        <f t="shared" si="13"/>
        <v>5.1410213225544536E-3</v>
      </c>
    </row>
    <row r="160" spans="2:13" x14ac:dyDescent="0.25">
      <c r="B160" s="83" t="s">
        <v>213</v>
      </c>
      <c r="C160" s="90">
        <v>7.3976800175093019E-2</v>
      </c>
      <c r="D160" s="91">
        <v>0.26174745588927695</v>
      </c>
      <c r="E160" s="86">
        <v>9138</v>
      </c>
      <c r="F160" s="87">
        <v>0</v>
      </c>
      <c r="H160" s="83" t="s">
        <v>213</v>
      </c>
      <c r="I160" s="104">
        <v>-1.7459540187075802E-2</v>
      </c>
      <c r="J160" s="105"/>
      <c r="K160" s="9">
        <f t="shared" si="12"/>
        <v>-6.1769231783275737E-2</v>
      </c>
      <c r="L160" s="9">
        <f t="shared" si="13"/>
        <v>4.9345309247807133E-3</v>
      </c>
    </row>
    <row r="161" spans="2:13" x14ac:dyDescent="0.25">
      <c r="B161" s="83" t="s">
        <v>214</v>
      </c>
      <c r="C161" s="90">
        <v>9.0610636900853581E-2</v>
      </c>
      <c r="D161" s="91">
        <v>0.28707031838357561</v>
      </c>
      <c r="E161" s="86">
        <v>9138</v>
      </c>
      <c r="F161" s="87">
        <v>0</v>
      </c>
      <c r="H161" s="83" t="s">
        <v>214</v>
      </c>
      <c r="I161" s="104">
        <v>-2.0590718420124721E-2</v>
      </c>
      <c r="J161" s="105"/>
      <c r="K161" s="9">
        <f t="shared" si="12"/>
        <v>-6.5227852239364115E-2</v>
      </c>
      <c r="L161" s="9">
        <f t="shared" si="13"/>
        <v>6.4992372628391686E-3</v>
      </c>
    </row>
    <row r="162" spans="2:13" x14ac:dyDescent="0.25">
      <c r="B162" s="83" t="s">
        <v>215</v>
      </c>
      <c r="C162" s="90">
        <v>5.2199606040709126E-2</v>
      </c>
      <c r="D162" s="91">
        <v>0.22244150230066845</v>
      </c>
      <c r="E162" s="86">
        <v>9138</v>
      </c>
      <c r="F162" s="87">
        <v>0</v>
      </c>
      <c r="H162" s="83" t="s">
        <v>215</v>
      </c>
      <c r="I162" s="104">
        <v>-1.3803152803305536E-2</v>
      </c>
      <c r="J162" s="105"/>
      <c r="K162" s="9">
        <f t="shared" si="12"/>
        <v>-5.8813816349656815E-2</v>
      </c>
      <c r="L162" s="9">
        <f t="shared" si="13"/>
        <v>3.2391398682353419E-3</v>
      </c>
    </row>
    <row r="163" spans="2:13" x14ac:dyDescent="0.25">
      <c r="B163" s="83" t="s">
        <v>216</v>
      </c>
      <c r="C163" s="90">
        <v>3.9833661632742393E-2</v>
      </c>
      <c r="D163" s="91">
        <v>0.19557895330138775</v>
      </c>
      <c r="E163" s="86">
        <v>9138</v>
      </c>
      <c r="F163" s="87">
        <v>0</v>
      </c>
      <c r="H163" s="83" t="s">
        <v>216</v>
      </c>
      <c r="I163" s="104">
        <v>-1.5020498762959009E-2</v>
      </c>
      <c r="J163" s="105"/>
      <c r="K163" s="9">
        <f t="shared" si="12"/>
        <v>-7.3740947347517793E-2</v>
      </c>
      <c r="L163" s="9">
        <f t="shared" si="13"/>
        <v>3.0592323722927368E-3</v>
      </c>
    </row>
    <row r="164" spans="2:13" x14ac:dyDescent="0.25">
      <c r="B164" s="83" t="s">
        <v>217</v>
      </c>
      <c r="C164" s="90">
        <v>0.19107025607353906</v>
      </c>
      <c r="D164" s="91">
        <v>0.39316577854432544</v>
      </c>
      <c r="E164" s="86">
        <v>9138</v>
      </c>
      <c r="F164" s="87">
        <v>0</v>
      </c>
      <c r="H164" s="83" t="s">
        <v>217</v>
      </c>
      <c r="I164" s="104">
        <v>-1.6342517320433885E-2</v>
      </c>
      <c r="J164" s="105"/>
      <c r="K164" s="9">
        <f t="shared" si="12"/>
        <v>-3.3624361713469726E-2</v>
      </c>
      <c r="L164" s="9">
        <f t="shared" si="13"/>
        <v>7.9421179047237753E-3</v>
      </c>
    </row>
    <row r="165" spans="2:13" x14ac:dyDescent="0.25">
      <c r="B165" s="83" t="s">
        <v>218</v>
      </c>
      <c r="C165" s="90">
        <v>0.24064346684175969</v>
      </c>
      <c r="D165" s="91">
        <v>0.42749758838165286</v>
      </c>
      <c r="E165" s="86">
        <v>9138</v>
      </c>
      <c r="F165" s="87">
        <v>0</v>
      </c>
      <c r="H165" s="83" t="s">
        <v>218</v>
      </c>
      <c r="I165" s="104">
        <v>-1.7372787698278613E-2</v>
      </c>
      <c r="J165" s="105"/>
      <c r="K165" s="9">
        <f t="shared" si="12"/>
        <v>-3.0858980720334626E-2</v>
      </c>
      <c r="L165" s="9">
        <f t="shared" si="13"/>
        <v>9.7793484081302555E-3</v>
      </c>
    </row>
    <row r="166" spans="2:13" x14ac:dyDescent="0.25">
      <c r="B166" s="83" t="s">
        <v>219</v>
      </c>
      <c r="C166" s="90">
        <v>9.597286058218428E-2</v>
      </c>
      <c r="D166" s="91">
        <v>0.29457013816493433</v>
      </c>
      <c r="E166" s="86">
        <v>9138</v>
      </c>
      <c r="F166" s="87">
        <v>0</v>
      </c>
      <c r="H166" s="83" t="s">
        <v>219</v>
      </c>
      <c r="I166" s="104">
        <v>-1.6798578644492457E-2</v>
      </c>
      <c r="J166" s="105"/>
      <c r="K166" s="9">
        <f t="shared" si="12"/>
        <v>-5.1554346590836859E-2</v>
      </c>
      <c r="L166" s="9">
        <f t="shared" si="13"/>
        <v>5.4730858201384727E-3</v>
      </c>
    </row>
    <row r="167" spans="2:13" x14ac:dyDescent="0.25">
      <c r="B167" s="83" t="s">
        <v>220</v>
      </c>
      <c r="C167" s="90">
        <v>7.8791858174655279E-3</v>
      </c>
      <c r="D167" s="91">
        <v>8.841922750272864E-2</v>
      </c>
      <c r="E167" s="86">
        <v>9138</v>
      </c>
      <c r="F167" s="87">
        <v>0</v>
      </c>
      <c r="H167" s="83" t="s">
        <v>220</v>
      </c>
      <c r="I167" s="104">
        <v>-2.9709806599456748E-4</v>
      </c>
      <c r="J167" s="105"/>
      <c r="K167" s="9">
        <f t="shared" si="12"/>
        <v>-3.3336321007496972E-3</v>
      </c>
      <c r="L167" s="9">
        <f t="shared" si="13"/>
        <v>2.6474907484444975E-5</v>
      </c>
    </row>
    <row r="168" spans="2:13" x14ac:dyDescent="0.25">
      <c r="B168" s="83" t="s">
        <v>221</v>
      </c>
      <c r="C168" s="90">
        <v>2.0792295907200702E-3</v>
      </c>
      <c r="D168" s="91">
        <v>4.5553633042760888E-2</v>
      </c>
      <c r="E168" s="86">
        <v>9138</v>
      </c>
      <c r="F168" s="87">
        <v>0</v>
      </c>
      <c r="H168" s="83" t="s">
        <v>221</v>
      </c>
      <c r="I168" s="104">
        <v>-1.1536608579445244E-3</v>
      </c>
      <c r="J168" s="105"/>
      <c r="K168" s="9">
        <f t="shared" si="12"/>
        <v>-2.5272674323699906E-2</v>
      </c>
      <c r="L168" s="9">
        <f t="shared" si="13"/>
        <v>5.2657178654490426E-5</v>
      </c>
    </row>
    <row r="169" spans="2:13" x14ac:dyDescent="0.25">
      <c r="B169" s="83" t="s">
        <v>222</v>
      </c>
      <c r="C169" s="90">
        <v>7.6603195447581525E-4</v>
      </c>
      <c r="D169" s="91">
        <v>2.7668193359011758E-2</v>
      </c>
      <c r="E169" s="86">
        <v>9138</v>
      </c>
      <c r="F169" s="87">
        <v>0</v>
      </c>
      <c r="H169" s="83" t="s">
        <v>222</v>
      </c>
      <c r="I169" s="104">
        <v>3.0329757009321563E-3</v>
      </c>
      <c r="J169" s="105"/>
      <c r="K169" s="9">
        <f t="shared" si="12"/>
        <v>0.10953560665503247</v>
      </c>
      <c r="L169" s="9">
        <f t="shared" si="13"/>
        <v>-8.3972100162657684E-5</v>
      </c>
    </row>
    <row r="170" spans="2:13" x14ac:dyDescent="0.25">
      <c r="B170" s="83" t="s">
        <v>223</v>
      </c>
      <c r="C170" s="90">
        <v>4.2678923177938283E-3</v>
      </c>
      <c r="D170" s="91">
        <v>6.519311711663324E-2</v>
      </c>
      <c r="E170" s="86">
        <v>9138</v>
      </c>
      <c r="F170" s="87">
        <v>0</v>
      </c>
      <c r="H170" s="83" t="s">
        <v>223</v>
      </c>
      <c r="I170" s="104">
        <v>-1.4960287880740892E-3</v>
      </c>
      <c r="J170" s="105"/>
      <c r="K170" s="9">
        <f t="shared" si="12"/>
        <v>-2.2849711199377593E-2</v>
      </c>
      <c r="L170" s="9">
        <f t="shared" si="13"/>
        <v>9.793809613976547E-5</v>
      </c>
    </row>
    <row r="171" spans="2:13" x14ac:dyDescent="0.25">
      <c r="B171" s="83" t="s">
        <v>224</v>
      </c>
      <c r="C171" s="90">
        <v>3.2829940906106372E-4</v>
      </c>
      <c r="D171" s="91">
        <v>1.8117051292334034E-2</v>
      </c>
      <c r="E171" s="86">
        <v>9138</v>
      </c>
      <c r="F171" s="87">
        <v>0</v>
      </c>
      <c r="H171" s="83" t="s">
        <v>224</v>
      </c>
      <c r="I171" s="104">
        <v>6.4162408092404094E-4</v>
      </c>
      <c r="J171" s="105"/>
      <c r="K171" s="9">
        <f t="shared" si="12"/>
        <v>3.5403853848381996E-2</v>
      </c>
      <c r="L171" s="9">
        <f t="shared" si="13"/>
        <v>-1.1626881395199341E-5</v>
      </c>
    </row>
    <row r="172" spans="2:13" x14ac:dyDescent="0.25">
      <c r="B172" s="83" t="s">
        <v>225</v>
      </c>
      <c r="C172" s="90">
        <v>3.8411030860144454E-2</v>
      </c>
      <c r="D172" s="91">
        <v>0.19219694584438449</v>
      </c>
      <c r="E172" s="86">
        <v>9138</v>
      </c>
      <c r="F172" s="87">
        <v>0</v>
      </c>
      <c r="H172" s="83" t="s">
        <v>225</v>
      </c>
      <c r="I172" s="104">
        <v>-1.9148620473214018E-2</v>
      </c>
      <c r="J172" s="105"/>
      <c r="K172" s="9">
        <f t="shared" si="12"/>
        <v>-9.5803302910945742E-2</v>
      </c>
      <c r="L172" s="9">
        <f t="shared" si="13"/>
        <v>3.8268987506250092E-3</v>
      </c>
    </row>
    <row r="173" spans="2:13" x14ac:dyDescent="0.25">
      <c r="B173" s="83" t="s">
        <v>226</v>
      </c>
      <c r="C173" s="90">
        <v>1.0724447362661413E-2</v>
      </c>
      <c r="D173" s="91">
        <v>0.10300774117554584</v>
      </c>
      <c r="E173" s="86">
        <v>9138</v>
      </c>
      <c r="F173" s="87">
        <v>0</v>
      </c>
      <c r="H173" s="83" t="s">
        <v>226</v>
      </c>
      <c r="I173" s="104">
        <v>-8.1219286569950942E-3</v>
      </c>
      <c r="J173" s="105"/>
      <c r="K173" s="9">
        <f t="shared" si="12"/>
        <v>-7.8002151769709288E-2</v>
      </c>
      <c r="L173" s="9">
        <f t="shared" si="13"/>
        <v>8.4559854794596337E-4</v>
      </c>
    </row>
    <row r="174" spans="2:13" x14ac:dyDescent="0.25">
      <c r="B174" s="83" t="s">
        <v>227</v>
      </c>
      <c r="C174" s="90">
        <v>6.6754213175749611E-3</v>
      </c>
      <c r="D174" s="91">
        <v>8.1434549074942228E-2</v>
      </c>
      <c r="E174" s="86">
        <v>9138</v>
      </c>
      <c r="F174" s="87">
        <v>0</v>
      </c>
      <c r="H174" s="83" t="s">
        <v>227</v>
      </c>
      <c r="I174" s="104">
        <v>-3.1301495052577883E-3</v>
      </c>
      <c r="J174" s="105"/>
      <c r="K174" s="9">
        <f t="shared" si="12"/>
        <v>-3.81810235808124E-2</v>
      </c>
      <c r="L174" s="9">
        <f t="shared" si="13"/>
        <v>2.5658724671472473E-4</v>
      </c>
    </row>
    <row r="175" spans="2:13" ht="15.75" thickBot="1" x14ac:dyDescent="0.3">
      <c r="B175" s="92" t="s">
        <v>53</v>
      </c>
      <c r="C175" s="93">
        <v>4.6807195660976184</v>
      </c>
      <c r="D175" s="94">
        <v>8.773653515798653</v>
      </c>
      <c r="E175" s="95">
        <v>9138</v>
      </c>
      <c r="F175" s="96">
        <v>0</v>
      </c>
      <c r="H175" s="92" t="s">
        <v>53</v>
      </c>
      <c r="I175" s="106">
        <v>-1.3192269457414941E-2</v>
      </c>
      <c r="J175" s="105"/>
      <c r="M175" s="2" t="str">
        <f>"((landarea-"&amp;C175&amp;")/"&amp;D175&amp;")*("&amp;I175&amp;")"</f>
        <v>((landarea-4.68071956609762)/8.77365351579865)*(-0.0131922694574149)</v>
      </c>
    </row>
    <row r="176" spans="2:13" ht="15.75" thickTop="1" x14ac:dyDescent="0.25">
      <c r="B176" s="97" t="s">
        <v>46</v>
      </c>
      <c r="C176" s="97"/>
      <c r="D176" s="97"/>
      <c r="E176" s="97"/>
      <c r="F176" s="97"/>
      <c r="H176" s="97" t="s">
        <v>7</v>
      </c>
      <c r="I176" s="97"/>
      <c r="J176" s="105"/>
    </row>
  </sheetData>
  <mergeCells count="7">
    <mergeCell ref="B176:F176"/>
    <mergeCell ref="H4:I4"/>
    <mergeCell ref="H5:H6"/>
    <mergeCell ref="H176:I176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54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72</v>
      </c>
    </row>
    <row r="3" spans="1:10" x14ac:dyDescent="0.25">
      <c r="B3" t="s">
        <v>70</v>
      </c>
    </row>
    <row r="5" spans="1:10" ht="15.75" customHeight="1" thickBot="1" x14ac:dyDescent="0.3">
      <c r="C5" s="107" t="s">
        <v>21</v>
      </c>
      <c r="D5" s="107"/>
      <c r="E5" s="107"/>
      <c r="F5" s="107"/>
      <c r="G5" s="107"/>
      <c r="H5" s="107"/>
      <c r="I5" s="107"/>
      <c r="J5" s="6"/>
    </row>
    <row r="6" spans="1:10" ht="25.5" thickTop="1" x14ac:dyDescent="0.25">
      <c r="C6" s="108" t="s">
        <v>13</v>
      </c>
      <c r="D6" s="109"/>
      <c r="E6" s="110" t="s">
        <v>14</v>
      </c>
      <c r="F6" s="111"/>
      <c r="G6" s="112" t="s">
        <v>15</v>
      </c>
      <c r="H6" s="111" t="s">
        <v>16</v>
      </c>
      <c r="I6" s="113" t="s">
        <v>17</v>
      </c>
      <c r="J6" s="6"/>
    </row>
    <row r="7" spans="1:10" ht="15.75" thickBot="1" x14ac:dyDescent="0.3">
      <c r="C7" s="114"/>
      <c r="D7" s="115"/>
      <c r="E7" s="116" t="s">
        <v>18</v>
      </c>
      <c r="F7" s="117" t="s">
        <v>19</v>
      </c>
      <c r="G7" s="117" t="s">
        <v>20</v>
      </c>
      <c r="H7" s="118"/>
      <c r="I7" s="119"/>
      <c r="J7" s="6"/>
    </row>
    <row r="8" spans="1:10" ht="15.75" thickTop="1" x14ac:dyDescent="0.25">
      <c r="C8" s="120" t="s">
        <v>5</v>
      </c>
      <c r="D8" s="121" t="s">
        <v>57</v>
      </c>
      <c r="E8" s="122">
        <v>0.55190397525501267</v>
      </c>
      <c r="F8" s="123">
        <v>1.2703464084030233E-3</v>
      </c>
      <c r="G8" s="124"/>
      <c r="H8" s="125">
        <v>434.45155715347096</v>
      </c>
      <c r="I8" s="126">
        <v>0</v>
      </c>
      <c r="J8" s="6"/>
    </row>
    <row r="9" spans="1:10" ht="36.75" thickBot="1" x14ac:dyDescent="0.3">
      <c r="C9" s="127"/>
      <c r="D9" s="128" t="s">
        <v>59</v>
      </c>
      <c r="E9" s="129">
        <v>0.7894702852413652</v>
      </c>
      <c r="F9" s="130">
        <v>1.2704186343693866E-3</v>
      </c>
      <c r="G9" s="130">
        <v>0.98880590700925819</v>
      </c>
      <c r="H9" s="131">
        <v>621.42530334754133</v>
      </c>
      <c r="I9" s="132">
        <v>0</v>
      </c>
      <c r="J9" s="6"/>
    </row>
    <row r="10" spans="1:10" ht="15.75" customHeight="1" thickTop="1" x14ac:dyDescent="0.25">
      <c r="C10" s="133" t="s">
        <v>42</v>
      </c>
      <c r="D10" s="133"/>
      <c r="E10" s="133"/>
      <c r="F10" s="133"/>
      <c r="G10" s="133"/>
      <c r="H10" s="133"/>
      <c r="I10" s="133"/>
      <c r="J10" s="6"/>
    </row>
    <row r="12" spans="1:10" x14ac:dyDescent="0.25">
      <c r="D12" t="str">
        <f>"Combined Score="&amp;E8&amp;" + "&amp;E9&amp;" * Urban Score"</f>
        <v>Combined Score=0.551903975255013 + 0.789470285241365 * Urban Score</v>
      </c>
    </row>
    <row r="14" spans="1:10" x14ac:dyDescent="0.25">
      <c r="B14" t="s">
        <v>11</v>
      </c>
    </row>
    <row r="16" spans="1:10" ht="15.75" customHeight="1" thickBot="1" x14ac:dyDescent="0.3">
      <c r="C16" s="107" t="s">
        <v>21</v>
      </c>
      <c r="D16" s="107"/>
      <c r="E16" s="107"/>
      <c r="F16" s="107"/>
      <c r="G16" s="107"/>
      <c r="H16" s="107"/>
      <c r="I16" s="107"/>
      <c r="J16" s="6"/>
    </row>
    <row r="17" spans="2:10" ht="25.5" thickTop="1" x14ac:dyDescent="0.25">
      <c r="C17" s="108" t="s">
        <v>13</v>
      </c>
      <c r="D17" s="109"/>
      <c r="E17" s="110" t="s">
        <v>14</v>
      </c>
      <c r="F17" s="111"/>
      <c r="G17" s="112" t="s">
        <v>15</v>
      </c>
      <c r="H17" s="111" t="s">
        <v>16</v>
      </c>
      <c r="I17" s="113" t="s">
        <v>17</v>
      </c>
      <c r="J17" s="6"/>
    </row>
    <row r="18" spans="2:10" ht="15.75" thickBot="1" x14ac:dyDescent="0.3">
      <c r="C18" s="114"/>
      <c r="D18" s="115"/>
      <c r="E18" s="116" t="s">
        <v>18</v>
      </c>
      <c r="F18" s="117" t="s">
        <v>19</v>
      </c>
      <c r="G18" s="117" t="s">
        <v>20</v>
      </c>
      <c r="H18" s="118"/>
      <c r="I18" s="119"/>
      <c r="J18" s="6"/>
    </row>
    <row r="19" spans="2:10" ht="15.75" thickTop="1" x14ac:dyDescent="0.25">
      <c r="C19" s="120" t="s">
        <v>5</v>
      </c>
      <c r="D19" s="121" t="s">
        <v>57</v>
      </c>
      <c r="E19" s="122">
        <v>-0.53118794729347829</v>
      </c>
      <c r="F19" s="123">
        <v>1.2342572278447894E-3</v>
      </c>
      <c r="G19" s="124"/>
      <c r="H19" s="125">
        <v>-430.370538093601</v>
      </c>
      <c r="I19" s="126">
        <v>0</v>
      </c>
      <c r="J19" s="6"/>
    </row>
    <row r="20" spans="2:10" ht="36.75" thickBot="1" x14ac:dyDescent="0.3">
      <c r="C20" s="127"/>
      <c r="D20" s="128" t="s">
        <v>58</v>
      </c>
      <c r="E20" s="129">
        <v>0.87162901754586719</v>
      </c>
      <c r="F20" s="130">
        <v>1.2343247677079211E-3</v>
      </c>
      <c r="G20" s="130">
        <v>0.99096343054344793</v>
      </c>
      <c r="H20" s="131">
        <v>706.15857377992859</v>
      </c>
      <c r="I20" s="132">
        <v>0</v>
      </c>
      <c r="J20" s="6"/>
    </row>
    <row r="21" spans="2:10" ht="15.75" customHeight="1" thickTop="1" x14ac:dyDescent="0.25">
      <c r="C21" s="133" t="s">
        <v>42</v>
      </c>
      <c r="D21" s="133"/>
      <c r="E21" s="133"/>
      <c r="F21" s="133"/>
      <c r="G21" s="133"/>
      <c r="H21" s="133"/>
      <c r="I21" s="133"/>
      <c r="J21" s="6"/>
    </row>
    <row r="23" spans="2:10" x14ac:dyDescent="0.25">
      <c r="D23" t="str">
        <f>"Combined Score="&amp;E19&amp;" + "&amp;E20&amp;" * Rural Score"</f>
        <v>Combined Score=-0.531187947293478 + 0.871629017545867 * Rural Score</v>
      </c>
    </row>
    <row r="26" spans="2:10" x14ac:dyDescent="0.25">
      <c r="B26" t="s">
        <v>22</v>
      </c>
    </row>
    <row r="28" spans="2:10" x14ac:dyDescent="0.25">
      <c r="C28" s="107" t="s">
        <v>23</v>
      </c>
      <c r="D28" s="107"/>
      <c r="E28" s="107"/>
      <c r="F28" s="6"/>
    </row>
    <row r="29" spans="2:10" ht="15.75" thickBot="1" x14ac:dyDescent="0.3">
      <c r="C29" s="134" t="s">
        <v>43</v>
      </c>
      <c r="D29" s="135"/>
      <c r="E29" s="135"/>
      <c r="F29" s="6"/>
    </row>
    <row r="30" spans="2:10" ht="15.75" thickTop="1" x14ac:dyDescent="0.25">
      <c r="C30" s="136" t="s">
        <v>24</v>
      </c>
      <c r="D30" s="121" t="s">
        <v>25</v>
      </c>
      <c r="E30" s="137">
        <v>17933.000084000025</v>
      </c>
      <c r="F30" s="6"/>
    </row>
    <row r="31" spans="2:10" x14ac:dyDescent="0.25">
      <c r="C31" s="138"/>
      <c r="D31" s="139" t="s">
        <v>26</v>
      </c>
      <c r="E31" s="140">
        <v>0</v>
      </c>
      <c r="F31" s="6"/>
    </row>
    <row r="32" spans="2:10" x14ac:dyDescent="0.25">
      <c r="C32" s="138" t="s">
        <v>1</v>
      </c>
      <c r="D32" s="141"/>
      <c r="E32" s="142">
        <v>0.27730079790711187</v>
      </c>
      <c r="F32" s="6"/>
    </row>
    <row r="33" spans="3:6" ht="15" customHeight="1" x14ac:dyDescent="0.25">
      <c r="C33" s="138" t="s">
        <v>44</v>
      </c>
      <c r="D33" s="141"/>
      <c r="E33" s="143">
        <v>7.2761635543685263E-3</v>
      </c>
      <c r="F33" s="6"/>
    </row>
    <row r="34" spans="3:6" x14ac:dyDescent="0.25">
      <c r="C34" s="138" t="s">
        <v>27</v>
      </c>
      <c r="D34" s="141"/>
      <c r="E34" s="142">
        <v>0.35611048450941885</v>
      </c>
      <c r="F34" s="6"/>
    </row>
    <row r="35" spans="3:6" x14ac:dyDescent="0.25">
      <c r="C35" s="138" t="s">
        <v>28</v>
      </c>
      <c r="D35" s="141"/>
      <c r="E35" s="144">
        <v>-1.7579408693401355E-2</v>
      </c>
      <c r="F35" s="6"/>
    </row>
    <row r="36" spans="3:6" ht="15" customHeight="1" x14ac:dyDescent="0.25">
      <c r="C36" s="138" t="s">
        <v>29</v>
      </c>
      <c r="D36" s="141"/>
      <c r="E36" s="143">
        <v>0.97438127160217225</v>
      </c>
      <c r="F36" s="6"/>
    </row>
    <row r="37" spans="3:6" x14ac:dyDescent="0.25">
      <c r="C37" s="138" t="s">
        <v>30</v>
      </c>
      <c r="D37" s="141"/>
      <c r="E37" s="145">
        <v>-0.20192597452475886</v>
      </c>
      <c r="F37" s="6"/>
    </row>
    <row r="38" spans="3:6" ht="15" customHeight="1" x14ac:dyDescent="0.25">
      <c r="C38" s="138" t="s">
        <v>31</v>
      </c>
      <c r="D38" s="141"/>
      <c r="E38" s="145">
        <v>1.8289963041534178E-2</v>
      </c>
      <c r="F38" s="6"/>
    </row>
    <row r="39" spans="3:6" x14ac:dyDescent="0.25">
      <c r="C39" s="138" t="s">
        <v>32</v>
      </c>
      <c r="D39" s="141"/>
      <c r="E39" s="145">
        <v>-0.51558061996732407</v>
      </c>
      <c r="F39" s="6"/>
    </row>
    <row r="40" spans="3:6" ht="15" customHeight="1" x14ac:dyDescent="0.25">
      <c r="C40" s="138" t="s">
        <v>33</v>
      </c>
      <c r="D40" s="141"/>
      <c r="E40" s="145">
        <v>3.6577887239020709E-2</v>
      </c>
      <c r="F40" s="6"/>
    </row>
    <row r="41" spans="3:6" x14ac:dyDescent="0.25">
      <c r="C41" s="138" t="s">
        <v>34</v>
      </c>
      <c r="D41" s="141"/>
      <c r="E41" s="146">
        <v>-2.523728746002643</v>
      </c>
      <c r="F41" s="6"/>
    </row>
    <row r="42" spans="3:6" x14ac:dyDescent="0.25">
      <c r="C42" s="138" t="s">
        <v>35</v>
      </c>
      <c r="D42" s="141"/>
      <c r="E42" s="146">
        <v>2.8719383150401923</v>
      </c>
      <c r="F42" s="6"/>
    </row>
    <row r="43" spans="3:6" x14ac:dyDescent="0.25">
      <c r="C43" s="138" t="s">
        <v>36</v>
      </c>
      <c r="D43" s="147" t="s">
        <v>37</v>
      </c>
      <c r="E43" s="142">
        <v>-0.59528148588110907</v>
      </c>
      <c r="F43" s="6"/>
    </row>
    <row r="44" spans="3:6" x14ac:dyDescent="0.25">
      <c r="C44" s="138"/>
      <c r="D44" s="147" t="s">
        <v>38</v>
      </c>
      <c r="E44" s="142">
        <v>8.5452079732564301E-2</v>
      </c>
      <c r="F44" s="6"/>
    </row>
    <row r="45" spans="3:6" x14ac:dyDescent="0.25">
      <c r="C45" s="138"/>
      <c r="D45" s="147" t="s">
        <v>39</v>
      </c>
      <c r="E45" s="142">
        <v>0.5919171204111483</v>
      </c>
      <c r="F45" s="6"/>
    </row>
    <row r="46" spans="3:6" ht="15.75" thickBot="1" x14ac:dyDescent="0.3">
      <c r="C46" s="127"/>
      <c r="D46" s="148" t="s">
        <v>40</v>
      </c>
      <c r="E46" s="149">
        <v>1.1411159923825704</v>
      </c>
      <c r="F46" s="6"/>
    </row>
    <row r="47" spans="3:6" ht="15.75" thickTop="1" x14ac:dyDescent="0.25">
      <c r="C47" s="11"/>
      <c r="D47" s="11"/>
      <c r="E47" s="11"/>
      <c r="F47" s="6"/>
    </row>
    <row r="49" spans="2:2" x14ac:dyDescent="0.25">
      <c r="B49" t="s">
        <v>71</v>
      </c>
    </row>
    <row r="81" spans="1:17" ht="15.75" thickBot="1" x14ac:dyDescent="0.3"/>
    <row r="82" spans="1:17" ht="15.75" customHeight="1" thickTop="1" x14ac:dyDescent="0.25">
      <c r="A82" s="150" t="s">
        <v>45</v>
      </c>
      <c r="B82" s="110" t="s">
        <v>54</v>
      </c>
      <c r="C82" s="111"/>
      <c r="D82" s="111"/>
      <c r="E82" s="111"/>
      <c r="F82" s="111"/>
      <c r="G82" s="111" t="s">
        <v>55</v>
      </c>
      <c r="H82" s="111"/>
      <c r="I82" s="111"/>
      <c r="J82" s="111"/>
      <c r="K82" s="111"/>
      <c r="L82" s="111" t="s">
        <v>56</v>
      </c>
      <c r="M82" s="111"/>
      <c r="N82" s="111"/>
      <c r="O82" s="111"/>
      <c r="P82" s="113"/>
      <c r="Q82" s="135"/>
    </row>
    <row r="83" spans="1:17" ht="15.75" thickBot="1" x14ac:dyDescent="0.3">
      <c r="A83" s="151"/>
      <c r="B83" s="116" t="s">
        <v>228</v>
      </c>
      <c r="C83" s="117" t="s">
        <v>229</v>
      </c>
      <c r="D83" s="117" t="s">
        <v>230</v>
      </c>
      <c r="E83" s="117" t="s">
        <v>231</v>
      </c>
      <c r="F83" s="117" t="s">
        <v>232</v>
      </c>
      <c r="G83" s="117" t="s">
        <v>228</v>
      </c>
      <c r="H83" s="117" t="s">
        <v>229</v>
      </c>
      <c r="I83" s="117" t="s">
        <v>230</v>
      </c>
      <c r="J83" s="117" t="s">
        <v>231</v>
      </c>
      <c r="K83" s="117" t="s">
        <v>232</v>
      </c>
      <c r="L83" s="117" t="s">
        <v>228</v>
      </c>
      <c r="M83" s="117" t="s">
        <v>229</v>
      </c>
      <c r="N83" s="117" t="s">
        <v>230</v>
      </c>
      <c r="O83" s="117" t="s">
        <v>231</v>
      </c>
      <c r="P83" s="152" t="s">
        <v>232</v>
      </c>
      <c r="Q83" s="135"/>
    </row>
    <row r="84" spans="1:17" ht="15.75" thickTop="1" x14ac:dyDescent="0.25">
      <c r="A84" s="153" t="s">
        <v>60</v>
      </c>
      <c r="B84" s="122">
        <v>1.0200513327753987E-3</v>
      </c>
      <c r="C84" s="123">
        <v>3.2044633946364167E-3</v>
      </c>
      <c r="D84" s="123">
        <v>1.0955526796663105E-2</v>
      </c>
      <c r="E84" s="123">
        <v>2.4331637911753107E-2</v>
      </c>
      <c r="F84" s="123">
        <v>6.5954213873485809E-2</v>
      </c>
      <c r="G84" s="123">
        <v>7.5813977158115907E-3</v>
      </c>
      <c r="H84" s="123">
        <v>2.0778796526530151E-2</v>
      </c>
      <c r="I84" s="123">
        <v>1.8764536953274975E-2</v>
      </c>
      <c r="J84" s="123">
        <v>4.2688229066718181E-2</v>
      </c>
      <c r="K84" s="123">
        <v>7.6643479348008609E-2</v>
      </c>
      <c r="L84" s="125">
        <v>0</v>
      </c>
      <c r="M84" s="123">
        <v>1.1394184487393427E-3</v>
      </c>
      <c r="N84" s="123">
        <v>6.8111723749540265E-4</v>
      </c>
      <c r="O84" s="123">
        <v>3.2433636912466463E-3</v>
      </c>
      <c r="P84" s="154">
        <v>3.3960768516136053E-2</v>
      </c>
      <c r="Q84" s="135"/>
    </row>
    <row r="85" spans="1:17" x14ac:dyDescent="0.25">
      <c r="A85" s="155" t="s">
        <v>61</v>
      </c>
      <c r="B85" s="156">
        <v>3.3561296875472299E-3</v>
      </c>
      <c r="C85" s="157">
        <v>3.1361341681405794E-2</v>
      </c>
      <c r="D85" s="157">
        <v>7.6276166115100616E-2</v>
      </c>
      <c r="E85" s="157">
        <v>7.9481738599426976E-2</v>
      </c>
      <c r="F85" s="157">
        <v>3.081938245175361E-2</v>
      </c>
      <c r="G85" s="157">
        <v>4.5711833147533423E-2</v>
      </c>
      <c r="H85" s="157">
        <v>9.2197787051888552E-2</v>
      </c>
      <c r="I85" s="157">
        <v>8.7678793640399932E-2</v>
      </c>
      <c r="J85" s="157">
        <v>5.0525561742467501E-2</v>
      </c>
      <c r="K85" s="157">
        <v>1.3547116878476678E-2</v>
      </c>
      <c r="L85" s="157">
        <v>5.2450077027199583E-4</v>
      </c>
      <c r="M85" s="157">
        <v>1.5479606375606747E-3</v>
      </c>
      <c r="N85" s="157">
        <v>2.1945394433340971E-2</v>
      </c>
      <c r="O85" s="157">
        <v>4.5089683365050648E-2</v>
      </c>
      <c r="P85" s="158">
        <v>7.2831663674865071E-2</v>
      </c>
      <c r="Q85" s="135"/>
    </row>
    <row r="86" spans="1:17" x14ac:dyDescent="0.25">
      <c r="A86" s="155" t="s">
        <v>62</v>
      </c>
      <c r="B86" s="156">
        <v>2.0680204414558208E-2</v>
      </c>
      <c r="C86" s="157">
        <v>6.2933770071148809E-2</v>
      </c>
      <c r="D86" s="157">
        <v>9.3619300281739856E-2</v>
      </c>
      <c r="E86" s="157">
        <v>3.9102499601223202E-2</v>
      </c>
      <c r="F86" s="157">
        <v>6.3789443392063393E-3</v>
      </c>
      <c r="G86" s="157">
        <v>0.11643211521342847</v>
      </c>
      <c r="H86" s="157">
        <v>8.9877507500312523E-2</v>
      </c>
      <c r="I86" s="157">
        <v>4.663415395825813E-2</v>
      </c>
      <c r="J86" s="157">
        <v>1.4278542364341736E-2</v>
      </c>
      <c r="K86" s="157">
        <v>2.5334752296427877E-3</v>
      </c>
      <c r="L86" s="157">
        <v>4.4352153413892495E-3</v>
      </c>
      <c r="M86" s="157">
        <v>2.2517931222131422E-2</v>
      </c>
      <c r="N86" s="157">
        <v>3.2697570260600529E-2</v>
      </c>
      <c r="O86" s="157">
        <v>7.2178830237612887E-2</v>
      </c>
      <c r="P86" s="158">
        <v>3.196471768050483E-2</v>
      </c>
      <c r="Q86" s="135"/>
    </row>
    <row r="87" spans="1:17" x14ac:dyDescent="0.25">
      <c r="A87" s="155" t="s">
        <v>63</v>
      </c>
      <c r="B87" s="156">
        <v>9.2976185558985153E-2</v>
      </c>
      <c r="C87" s="157">
        <v>0.23415549252373447</v>
      </c>
      <c r="D87" s="157">
        <v>0.19156126509008781</v>
      </c>
      <c r="E87" s="157">
        <v>6.8629989897956156E-2</v>
      </c>
      <c r="F87" s="157">
        <v>4.8123009978234882E-3</v>
      </c>
      <c r="G87" s="157">
        <v>0.22599317851608713</v>
      </c>
      <c r="H87" s="157">
        <v>0.14727177281384474</v>
      </c>
      <c r="I87" s="157">
        <v>6.0031078506390986E-2</v>
      </c>
      <c r="J87" s="157">
        <v>1.1145328110309945E-2</v>
      </c>
      <c r="K87" s="157">
        <v>6.3654159474340949E-4</v>
      </c>
      <c r="L87" s="157">
        <v>2.7773578699891194E-2</v>
      </c>
      <c r="M87" s="157">
        <v>0.12390472855438885</v>
      </c>
      <c r="N87" s="157">
        <v>0.22987093967449013</v>
      </c>
      <c r="O87" s="157">
        <v>0.24405384600500227</v>
      </c>
      <c r="P87" s="158">
        <v>0.11522328292550023</v>
      </c>
      <c r="Q87" s="135"/>
    </row>
    <row r="88" spans="1:17" x14ac:dyDescent="0.25">
      <c r="A88" s="155" t="s">
        <v>47</v>
      </c>
      <c r="B88" s="156">
        <v>0.40113173080371545</v>
      </c>
      <c r="C88" s="157">
        <v>0.36377463667827681</v>
      </c>
      <c r="D88" s="157">
        <v>0.21609986859779828</v>
      </c>
      <c r="E88" s="157">
        <v>7.7075462093436728E-2</v>
      </c>
      <c r="F88" s="157">
        <v>2.3955953243316501E-2</v>
      </c>
      <c r="G88" s="157">
        <v>0.24506551187375636</v>
      </c>
      <c r="H88" s="157">
        <v>0.13408273606576132</v>
      </c>
      <c r="I88" s="157">
        <v>6.4393054583297429E-2</v>
      </c>
      <c r="J88" s="157">
        <v>3.3100881348458296E-2</v>
      </c>
      <c r="K88" s="157">
        <v>1.8086050184830511E-2</v>
      </c>
      <c r="L88" s="157">
        <v>0.41976555914942892</v>
      </c>
      <c r="M88" s="157">
        <v>0.41199237434877062</v>
      </c>
      <c r="N88" s="157">
        <v>0.41361452098750617</v>
      </c>
      <c r="O88" s="157">
        <v>0.35268417345798536</v>
      </c>
      <c r="P88" s="158">
        <v>0.14274423403224812</v>
      </c>
      <c r="Q88" s="135"/>
    </row>
    <row r="89" spans="1:17" x14ac:dyDescent="0.25">
      <c r="A89" s="155" t="s">
        <v>64</v>
      </c>
      <c r="B89" s="156">
        <v>5.0148895519982563E-2</v>
      </c>
      <c r="C89" s="157">
        <v>6.3924090767666614E-2</v>
      </c>
      <c r="D89" s="157">
        <v>5.2802457627162847E-2</v>
      </c>
      <c r="E89" s="157">
        <v>1.6596205123260536E-2</v>
      </c>
      <c r="F89" s="157">
        <v>5.8751369974732199E-3</v>
      </c>
      <c r="G89" s="157">
        <v>7.7428948739740128E-2</v>
      </c>
      <c r="H89" s="157">
        <v>4.9806417661599864E-2</v>
      </c>
      <c r="I89" s="157">
        <v>1.2028218601376369E-2</v>
      </c>
      <c r="J89" s="157">
        <v>7.3160885810373321E-3</v>
      </c>
      <c r="K89" s="157">
        <v>4.5957553713738318E-3</v>
      </c>
      <c r="L89" s="157">
        <v>4.8772827695983664E-2</v>
      </c>
      <c r="M89" s="157">
        <v>4.4155633624310131E-2</v>
      </c>
      <c r="N89" s="157">
        <v>6.3722107225635455E-2</v>
      </c>
      <c r="O89" s="157">
        <v>4.9743624442712332E-2</v>
      </c>
      <c r="P89" s="158">
        <v>2.349846619310576E-2</v>
      </c>
      <c r="Q89" s="135"/>
    </row>
    <row r="90" spans="1:17" x14ac:dyDescent="0.25">
      <c r="A90" s="155" t="s">
        <v>65</v>
      </c>
      <c r="B90" s="156">
        <v>5.0351985738975209E-2</v>
      </c>
      <c r="C90" s="157">
        <v>2.4581638067718601E-2</v>
      </c>
      <c r="D90" s="157">
        <v>1.1370840960285676E-2</v>
      </c>
      <c r="E90" s="157">
        <v>2.2665002360081178E-3</v>
      </c>
      <c r="F90" s="157">
        <v>1.4333668690487663E-3</v>
      </c>
      <c r="G90" s="157">
        <v>2.6454986994781281E-2</v>
      </c>
      <c r="H90" s="157">
        <v>9.0433188414047842E-3</v>
      </c>
      <c r="I90" s="157">
        <v>2.1498004226064476E-3</v>
      </c>
      <c r="J90" s="157">
        <v>2.0026561465438515E-3</v>
      </c>
      <c r="K90" s="157">
        <v>1.6119054512970675E-3</v>
      </c>
      <c r="L90" s="157">
        <v>4.5969061285759297E-2</v>
      </c>
      <c r="M90" s="157">
        <v>5.5683462752838267E-2</v>
      </c>
      <c r="N90" s="157">
        <v>2.4674914469667669E-2</v>
      </c>
      <c r="O90" s="157">
        <v>1.3240831063067381E-2</v>
      </c>
      <c r="P90" s="158">
        <v>3.3563525451720134E-3</v>
      </c>
      <c r="Q90" s="135"/>
    </row>
    <row r="91" spans="1:17" x14ac:dyDescent="0.25">
      <c r="A91" s="155" t="s">
        <v>66</v>
      </c>
      <c r="B91" s="156">
        <v>3.9949444913314775E-3</v>
      </c>
      <c r="C91" s="157">
        <v>1.9529422810416316E-3</v>
      </c>
      <c r="D91" s="157">
        <v>2.5642366178643345E-3</v>
      </c>
      <c r="E91" s="157">
        <v>1.0541405947000417E-3</v>
      </c>
      <c r="F91" s="159">
        <v>0</v>
      </c>
      <c r="G91" s="157">
        <v>4.9807028651302114E-3</v>
      </c>
      <c r="H91" s="157">
        <v>9.7172091801185287E-4</v>
      </c>
      <c r="I91" s="159">
        <v>0</v>
      </c>
      <c r="J91" s="157">
        <v>1.5237329161336675E-4</v>
      </c>
      <c r="K91" s="159">
        <v>0</v>
      </c>
      <c r="L91" s="157">
        <v>1.8925261488071804E-3</v>
      </c>
      <c r="M91" s="157">
        <v>3.6481919620429087E-3</v>
      </c>
      <c r="N91" s="157">
        <v>3.3498454007792207E-3</v>
      </c>
      <c r="O91" s="157">
        <v>2.2728091927876151E-3</v>
      </c>
      <c r="P91" s="158">
        <v>2.1010802165388077E-3</v>
      </c>
      <c r="Q91" s="135"/>
    </row>
    <row r="92" spans="1:17" x14ac:dyDescent="0.25">
      <c r="A92" s="155" t="s">
        <v>67</v>
      </c>
      <c r="B92" s="156">
        <v>3.1140732194346384E-2</v>
      </c>
      <c r="C92" s="157">
        <v>7.035895008563788E-3</v>
      </c>
      <c r="D92" s="157">
        <v>1.279432057520426E-3</v>
      </c>
      <c r="E92" s="157">
        <v>2.1457809388986411E-4</v>
      </c>
      <c r="F92" s="157">
        <v>2.2441952052288197E-4</v>
      </c>
      <c r="G92" s="157">
        <v>2.4663736876062619E-3</v>
      </c>
      <c r="H92" s="159">
        <v>0</v>
      </c>
      <c r="I92" s="159">
        <v>0</v>
      </c>
      <c r="J92" s="159">
        <v>0</v>
      </c>
      <c r="K92" s="159">
        <v>0</v>
      </c>
      <c r="L92" s="157">
        <v>4.4224454868498582E-2</v>
      </c>
      <c r="M92" s="157">
        <v>2.3179081309095618E-2</v>
      </c>
      <c r="N92" s="157">
        <v>1.0338749268080087E-2</v>
      </c>
      <c r="O92" s="157">
        <v>5.206515000200437E-3</v>
      </c>
      <c r="P92" s="158">
        <v>9.2766663353231261E-4</v>
      </c>
      <c r="Q92" s="135"/>
    </row>
    <row r="93" spans="1:17" x14ac:dyDescent="0.25">
      <c r="A93" s="155" t="s">
        <v>48</v>
      </c>
      <c r="B93" s="156">
        <v>9.3857534626277418E-3</v>
      </c>
      <c r="C93" s="157">
        <v>1.1742515981589726E-2</v>
      </c>
      <c r="D93" s="157">
        <v>1.3392016232167972E-2</v>
      </c>
      <c r="E93" s="157">
        <v>2.8852068531678649E-3</v>
      </c>
      <c r="F93" s="157">
        <v>6.8528811740191094E-4</v>
      </c>
      <c r="G93" s="157">
        <v>1.1223966878900081E-2</v>
      </c>
      <c r="H93" s="157">
        <v>8.19201902987725E-3</v>
      </c>
      <c r="I93" s="157">
        <v>2.3294928355356431E-3</v>
      </c>
      <c r="J93" s="157">
        <v>1.4486070719053846E-3</v>
      </c>
      <c r="K93" s="159">
        <v>0</v>
      </c>
      <c r="L93" s="157">
        <v>3.4558667347699586E-3</v>
      </c>
      <c r="M93" s="157">
        <v>1.1551496816716772E-2</v>
      </c>
      <c r="N93" s="157">
        <v>1.4636138052878545E-2</v>
      </c>
      <c r="O93" s="157">
        <v>1.8275394694559823E-2</v>
      </c>
      <c r="P93" s="158">
        <v>6.1738183929580751E-3</v>
      </c>
      <c r="Q93" s="135"/>
    </row>
    <row r="94" spans="1:17" x14ac:dyDescent="0.25">
      <c r="A94" s="155" t="s">
        <v>68</v>
      </c>
      <c r="B94" s="156">
        <v>3.5754449971481012E-4</v>
      </c>
      <c r="C94" s="157">
        <v>2.9025858578493174E-4</v>
      </c>
      <c r="D94" s="157">
        <v>1.552692653562323E-3</v>
      </c>
      <c r="E94" s="157">
        <v>1.3613445732286911E-3</v>
      </c>
      <c r="F94" s="157">
        <v>2.2180744028876655E-3</v>
      </c>
      <c r="G94" s="157">
        <v>1.7433033509544834E-3</v>
      </c>
      <c r="H94" s="157">
        <v>2.2457765793515378E-3</v>
      </c>
      <c r="I94" s="157">
        <v>2.6225280226912437E-3</v>
      </c>
      <c r="J94" s="157">
        <v>1.25670877239653E-3</v>
      </c>
      <c r="K94" s="157">
        <v>2.3194533367831764E-3</v>
      </c>
      <c r="L94" s="159">
        <v>0</v>
      </c>
      <c r="M94" s="159">
        <v>0</v>
      </c>
      <c r="N94" s="159">
        <v>0</v>
      </c>
      <c r="O94" s="159">
        <v>0</v>
      </c>
      <c r="P94" s="158">
        <v>7.2517321628450286E-4</v>
      </c>
      <c r="Q94" s="135"/>
    </row>
    <row r="95" spans="1:17" x14ac:dyDescent="0.25">
      <c r="A95" s="155" t="s">
        <v>69</v>
      </c>
      <c r="B95" s="156">
        <v>6.1445195864058859E-4</v>
      </c>
      <c r="C95" s="157">
        <v>1.4528640010252981E-4</v>
      </c>
      <c r="D95" s="159">
        <v>0</v>
      </c>
      <c r="E95" s="159">
        <v>0</v>
      </c>
      <c r="F95" s="159">
        <v>0</v>
      </c>
      <c r="G95" s="157">
        <v>2.4953862956420621E-4</v>
      </c>
      <c r="H95" s="159">
        <v>0</v>
      </c>
      <c r="I95" s="159">
        <v>0</v>
      </c>
      <c r="J95" s="159">
        <v>0</v>
      </c>
      <c r="K95" s="159">
        <v>0</v>
      </c>
      <c r="L95" s="157">
        <v>9.1342788336852359E-4</v>
      </c>
      <c r="M95" s="157">
        <v>4.3174790049410052E-4</v>
      </c>
      <c r="N95" s="159">
        <v>0</v>
      </c>
      <c r="O95" s="159">
        <v>0</v>
      </c>
      <c r="P95" s="160">
        <v>0</v>
      </c>
      <c r="Q95" s="135"/>
    </row>
    <row r="96" spans="1:17" ht="24" x14ac:dyDescent="0.25">
      <c r="A96" s="155" t="s">
        <v>49</v>
      </c>
      <c r="B96" s="156">
        <v>0.31294677177072572</v>
      </c>
      <c r="C96" s="157">
        <v>0.10802737785409262</v>
      </c>
      <c r="D96" s="157">
        <v>1.9189754527980451E-2</v>
      </c>
      <c r="E96" s="157">
        <v>3.4486612608221247E-3</v>
      </c>
      <c r="F96" s="157">
        <v>7.5739753378750144E-4</v>
      </c>
      <c r="G96" s="157">
        <v>4.2598228792626668E-2</v>
      </c>
      <c r="H96" s="157">
        <v>6.1326686271141453E-3</v>
      </c>
      <c r="I96" s="157">
        <v>6.7618855247649249E-4</v>
      </c>
      <c r="J96" s="157">
        <v>9.0144614728308837E-4</v>
      </c>
      <c r="K96" s="159">
        <v>0</v>
      </c>
      <c r="L96" s="157">
        <v>0.40021379349537362</v>
      </c>
      <c r="M96" s="157">
        <v>0.28264074826715063</v>
      </c>
      <c r="N96" s="157">
        <v>0.15033466685814906</v>
      </c>
      <c r="O96" s="157">
        <v>5.5043931154305357E-2</v>
      </c>
      <c r="P96" s="158">
        <v>1.2689927877662049E-2</v>
      </c>
      <c r="Q96" s="135"/>
    </row>
    <row r="97" spans="1:17" x14ac:dyDescent="0.25">
      <c r="A97" s="155" t="s">
        <v>50</v>
      </c>
      <c r="B97" s="161">
        <v>0</v>
      </c>
      <c r="C97" s="157">
        <v>1.667947580264654E-3</v>
      </c>
      <c r="D97" s="157">
        <v>2.9180698717703704E-3</v>
      </c>
      <c r="E97" s="157">
        <v>1.9862219358766298E-2</v>
      </c>
      <c r="F97" s="157">
        <v>8.4092312379828796E-2</v>
      </c>
      <c r="G97" s="157">
        <v>3.0268641742856261E-3</v>
      </c>
      <c r="H97" s="157">
        <v>6.0741135093500048E-3</v>
      </c>
      <c r="I97" s="157">
        <v>1.700857629878625E-2</v>
      </c>
      <c r="J97" s="157">
        <v>4.3409372481828946E-2</v>
      </c>
      <c r="K97" s="157">
        <v>0.12257371942544402</v>
      </c>
      <c r="L97" s="159">
        <v>0</v>
      </c>
      <c r="M97" s="159">
        <v>0</v>
      </c>
      <c r="N97" s="159">
        <v>0</v>
      </c>
      <c r="O97" s="157">
        <v>1.4512073620934682E-3</v>
      </c>
      <c r="P97" s="158">
        <v>1.8450965274977929E-2</v>
      </c>
      <c r="Q97" s="135"/>
    </row>
    <row r="98" spans="1:17" x14ac:dyDescent="0.25">
      <c r="A98" s="155" t="s">
        <v>73</v>
      </c>
      <c r="B98" s="156">
        <v>2.1894618566073824E-2</v>
      </c>
      <c r="C98" s="157">
        <v>8.5202343123972499E-2</v>
      </c>
      <c r="D98" s="157">
        <v>0.30641837257029642</v>
      </c>
      <c r="E98" s="157">
        <v>0.66368981580235997</v>
      </c>
      <c r="F98" s="157">
        <v>0.77279320927346462</v>
      </c>
      <c r="G98" s="157">
        <v>0.18904304941979436</v>
      </c>
      <c r="H98" s="157">
        <v>0.43332536487495388</v>
      </c>
      <c r="I98" s="157">
        <v>0.68568357762490562</v>
      </c>
      <c r="J98" s="157">
        <v>0.79177420487509498</v>
      </c>
      <c r="K98" s="157">
        <v>0.75745250317939927</v>
      </c>
      <c r="L98" s="157">
        <v>2.0591879264578363E-3</v>
      </c>
      <c r="M98" s="157">
        <v>1.7607224155760961E-2</v>
      </c>
      <c r="N98" s="157">
        <v>3.4134036131376652E-2</v>
      </c>
      <c r="O98" s="157">
        <v>0.13751579033337549</v>
      </c>
      <c r="P98" s="158">
        <v>0.53535188282051305</v>
      </c>
      <c r="Q98" s="135"/>
    </row>
    <row r="99" spans="1:17" x14ac:dyDescent="0.25">
      <c r="A99" s="155" t="s">
        <v>74</v>
      </c>
      <c r="B99" s="161">
        <v>0</v>
      </c>
      <c r="C99" s="159">
        <v>0</v>
      </c>
      <c r="D99" s="157">
        <v>9.3915883807468631E-4</v>
      </c>
      <c r="E99" s="157">
        <v>2.532216233325653E-3</v>
      </c>
      <c r="F99" s="157">
        <v>3.4122508958292885E-2</v>
      </c>
      <c r="G99" s="157">
        <v>4.4960193397267599E-4</v>
      </c>
      <c r="H99" s="157">
        <v>1.1333771485718395E-4</v>
      </c>
      <c r="I99" s="157">
        <v>3.9032177865496213E-4</v>
      </c>
      <c r="J99" s="157">
        <v>1.00111917831884E-2</v>
      </c>
      <c r="K99" s="157">
        <v>5.4003736911236291E-2</v>
      </c>
      <c r="L99" s="159">
        <v>0</v>
      </c>
      <c r="M99" s="159">
        <v>0</v>
      </c>
      <c r="N99" s="159">
        <v>0</v>
      </c>
      <c r="O99" s="157">
        <v>5.923265953155808E-4</v>
      </c>
      <c r="P99" s="158">
        <v>8.9152718872691269E-3</v>
      </c>
      <c r="Q99" s="135"/>
    </row>
    <row r="100" spans="1:17" x14ac:dyDescent="0.25">
      <c r="A100" s="155" t="s">
        <v>75</v>
      </c>
      <c r="B100" s="156">
        <v>3.7999287356117273E-4</v>
      </c>
      <c r="C100" s="157">
        <v>2.6737904691367421E-3</v>
      </c>
      <c r="D100" s="157">
        <v>1.532934479039124E-2</v>
      </c>
      <c r="E100" s="157">
        <v>7.4166281842903803E-2</v>
      </c>
      <c r="F100" s="157">
        <v>0.47543216634609697</v>
      </c>
      <c r="G100" s="157">
        <v>4.3898859960521692E-3</v>
      </c>
      <c r="H100" s="157">
        <v>1.8751556152459638E-2</v>
      </c>
      <c r="I100" s="157">
        <v>6.1822420685748711E-2</v>
      </c>
      <c r="J100" s="157">
        <v>0.223566148682463</v>
      </c>
      <c r="K100" s="157">
        <v>0.67118394621513744</v>
      </c>
      <c r="L100" s="159">
        <v>0</v>
      </c>
      <c r="M100" s="159">
        <v>0</v>
      </c>
      <c r="N100" s="157">
        <v>1.5883990839523254E-3</v>
      </c>
      <c r="O100" s="157">
        <v>9.5157974253674872E-3</v>
      </c>
      <c r="P100" s="158">
        <v>0.1217675692437252</v>
      </c>
      <c r="Q100" s="135"/>
    </row>
    <row r="101" spans="1:17" x14ac:dyDescent="0.25">
      <c r="A101" s="155" t="s">
        <v>76</v>
      </c>
      <c r="B101" s="156">
        <v>1.2535771399157061E-3</v>
      </c>
      <c r="C101" s="157">
        <v>2.7552627770053755E-3</v>
      </c>
      <c r="D101" s="157">
        <v>4.3628659342197984E-3</v>
      </c>
      <c r="E101" s="157">
        <v>1.2359296720671924E-2</v>
      </c>
      <c r="F101" s="157">
        <v>1.6891887970988787E-2</v>
      </c>
      <c r="G101" s="157">
        <v>3.2504255052133845E-3</v>
      </c>
      <c r="H101" s="157">
        <v>6.5979873982082802E-3</v>
      </c>
      <c r="I101" s="157">
        <v>1.2573004267249735E-2</v>
      </c>
      <c r="J101" s="157">
        <v>1.6544265829434059E-2</v>
      </c>
      <c r="K101" s="157">
        <v>1.1488045506322915E-2</v>
      </c>
      <c r="L101" s="157">
        <v>2.1904583332727867E-3</v>
      </c>
      <c r="M101" s="157">
        <v>1.7288395080405469E-4</v>
      </c>
      <c r="N101" s="157">
        <v>3.1547322289506881E-4</v>
      </c>
      <c r="O101" s="157">
        <v>5.8037620938304847E-3</v>
      </c>
      <c r="P101" s="158">
        <v>1.4536615477388125E-2</v>
      </c>
      <c r="Q101" s="135"/>
    </row>
    <row r="102" spans="1:17" x14ac:dyDescent="0.25">
      <c r="A102" s="155" t="s">
        <v>77</v>
      </c>
      <c r="B102" s="161">
        <v>0</v>
      </c>
      <c r="C102" s="157">
        <v>1.1858230043933286E-4</v>
      </c>
      <c r="D102" s="159">
        <v>0</v>
      </c>
      <c r="E102" s="157">
        <v>1.1728058311607109E-3</v>
      </c>
      <c r="F102" s="159">
        <v>0</v>
      </c>
      <c r="G102" s="157">
        <v>2.0367264053152575E-4</v>
      </c>
      <c r="H102" s="159">
        <v>0</v>
      </c>
      <c r="I102" s="157">
        <v>2.2593223037573979E-3</v>
      </c>
      <c r="J102" s="159">
        <v>0</v>
      </c>
      <c r="K102" s="159">
        <v>0</v>
      </c>
      <c r="L102" s="159">
        <v>0</v>
      </c>
      <c r="M102" s="159">
        <v>0</v>
      </c>
      <c r="N102" s="159">
        <v>0</v>
      </c>
      <c r="O102" s="159">
        <v>0</v>
      </c>
      <c r="P102" s="160">
        <v>0</v>
      </c>
      <c r="Q102" s="135"/>
    </row>
    <row r="103" spans="1:17" x14ac:dyDescent="0.25">
      <c r="A103" s="155" t="s">
        <v>78</v>
      </c>
      <c r="B103" s="161">
        <v>0</v>
      </c>
      <c r="C103" s="157">
        <v>5.0853826523711667E-4</v>
      </c>
      <c r="D103" s="157">
        <v>4.2781955236208145E-3</v>
      </c>
      <c r="E103" s="157">
        <v>1.9416185857375381E-2</v>
      </c>
      <c r="F103" s="157">
        <v>6.5754962055632818E-2</v>
      </c>
      <c r="G103" s="157">
        <v>2.3832946308943452E-3</v>
      </c>
      <c r="H103" s="157">
        <v>2.8240857194659539E-3</v>
      </c>
      <c r="I103" s="157">
        <v>1.6719630539527762E-2</v>
      </c>
      <c r="J103" s="157">
        <v>4.150841649459508E-2</v>
      </c>
      <c r="K103" s="157">
        <v>7.4480529103283621E-2</v>
      </c>
      <c r="L103" s="159">
        <v>0</v>
      </c>
      <c r="M103" s="159">
        <v>0</v>
      </c>
      <c r="N103" s="157">
        <v>4.9467976763847886E-4</v>
      </c>
      <c r="O103" s="157">
        <v>1.7555523829328983E-3</v>
      </c>
      <c r="P103" s="158">
        <v>3.5916328586914077E-2</v>
      </c>
      <c r="Q103" s="135"/>
    </row>
    <row r="104" spans="1:17" x14ac:dyDescent="0.25">
      <c r="A104" s="155" t="s">
        <v>79</v>
      </c>
      <c r="B104" s="156">
        <v>8.6395945321143617E-3</v>
      </c>
      <c r="C104" s="157">
        <v>2.3027325021635379E-2</v>
      </c>
      <c r="D104" s="157">
        <v>4.1992344571270601E-2</v>
      </c>
      <c r="E104" s="157">
        <v>3.6607206267706124E-2</v>
      </c>
      <c r="F104" s="157">
        <v>2.2245188593326078E-2</v>
      </c>
      <c r="G104" s="157">
        <v>1.9591512454818945E-2</v>
      </c>
      <c r="H104" s="157">
        <v>4.0148354333512784E-2</v>
      </c>
      <c r="I104" s="157">
        <v>3.5299040228365282E-2</v>
      </c>
      <c r="J104" s="157">
        <v>2.7061347001625755E-2</v>
      </c>
      <c r="K104" s="157">
        <v>6.806263435941335E-3</v>
      </c>
      <c r="L104" s="157">
        <v>2.4168682060430506E-3</v>
      </c>
      <c r="M104" s="157">
        <v>1.485267554915181E-2</v>
      </c>
      <c r="N104" s="157">
        <v>2.5450294244085792E-2</v>
      </c>
      <c r="O104" s="157">
        <v>4.1573667296917582E-2</v>
      </c>
      <c r="P104" s="158">
        <v>5.1903025172478058E-2</v>
      </c>
      <c r="Q104" s="135"/>
    </row>
    <row r="105" spans="1:17" x14ac:dyDescent="0.25">
      <c r="A105" s="155" t="s">
        <v>80</v>
      </c>
      <c r="B105" s="156">
        <v>3.6343040476608884E-2</v>
      </c>
      <c r="C105" s="157">
        <v>5.5104857217787219E-2</v>
      </c>
      <c r="D105" s="157">
        <v>6.0538666068277479E-2</v>
      </c>
      <c r="E105" s="157">
        <v>4.3111078051188099E-2</v>
      </c>
      <c r="F105" s="157">
        <v>1.6040992379488531E-2</v>
      </c>
      <c r="G105" s="157">
        <v>3.5942239564520986E-2</v>
      </c>
      <c r="H105" s="157">
        <v>3.8742037753197379E-2</v>
      </c>
      <c r="I105" s="157">
        <v>3.9656158391204309E-2</v>
      </c>
      <c r="J105" s="157">
        <v>2.0562321861949499E-2</v>
      </c>
      <c r="K105" s="157">
        <v>8.0632584533925303E-3</v>
      </c>
      <c r="L105" s="157">
        <v>2.9851215789634105E-2</v>
      </c>
      <c r="M105" s="157">
        <v>4.7562132242078919E-2</v>
      </c>
      <c r="N105" s="157">
        <v>5.8766178306037635E-2</v>
      </c>
      <c r="O105" s="157">
        <v>8.4799560190582962E-2</v>
      </c>
      <c r="P105" s="158">
        <v>6.6980635030755173E-2</v>
      </c>
      <c r="Q105" s="135"/>
    </row>
    <row r="106" spans="1:17" x14ac:dyDescent="0.25">
      <c r="A106" s="155" t="s">
        <v>81</v>
      </c>
      <c r="B106" s="156">
        <v>7.1134254287140791E-2</v>
      </c>
      <c r="C106" s="157">
        <v>4.4778104131524658E-2</v>
      </c>
      <c r="D106" s="157">
        <v>3.2923938030705771E-2</v>
      </c>
      <c r="E106" s="157">
        <v>1.6736867244065964E-2</v>
      </c>
      <c r="F106" s="157">
        <v>2.7765763805631333E-3</v>
      </c>
      <c r="G106" s="157">
        <v>3.266342126930126E-2</v>
      </c>
      <c r="H106" s="157">
        <v>3.2512800085777463E-2</v>
      </c>
      <c r="I106" s="157">
        <v>1.7004782900743681E-2</v>
      </c>
      <c r="J106" s="157">
        <v>5.5154983671011617E-3</v>
      </c>
      <c r="K106" s="157">
        <v>2.2996513986854555E-3</v>
      </c>
      <c r="L106" s="157">
        <v>7.1144841372767248E-2</v>
      </c>
      <c r="M106" s="157">
        <v>7.6805668946539729E-2</v>
      </c>
      <c r="N106" s="157">
        <v>5.2216926655036772E-2</v>
      </c>
      <c r="O106" s="157">
        <v>4.296793825246191E-2</v>
      </c>
      <c r="P106" s="158">
        <v>1.3879713415471716E-2</v>
      </c>
      <c r="Q106" s="135"/>
    </row>
    <row r="107" spans="1:17" x14ac:dyDescent="0.25">
      <c r="A107" s="155" t="s">
        <v>82</v>
      </c>
      <c r="B107" s="156">
        <v>3.9515524308294576E-4</v>
      </c>
      <c r="C107" s="157">
        <v>1.5334964994437848E-4</v>
      </c>
      <c r="D107" s="159">
        <v>0</v>
      </c>
      <c r="E107" s="157">
        <v>2.6681379579978937E-5</v>
      </c>
      <c r="F107" s="159">
        <v>0</v>
      </c>
      <c r="G107" s="159">
        <v>0</v>
      </c>
      <c r="H107" s="159">
        <v>0</v>
      </c>
      <c r="I107" s="157">
        <v>5.1399672800401363E-5</v>
      </c>
      <c r="J107" s="159">
        <v>0</v>
      </c>
      <c r="K107" s="159">
        <v>0</v>
      </c>
      <c r="L107" s="157">
        <v>5.9090254128171902E-4</v>
      </c>
      <c r="M107" s="157">
        <v>2.7461060575140466E-4</v>
      </c>
      <c r="N107" s="157">
        <v>3.4018510309310383E-4</v>
      </c>
      <c r="O107" s="159">
        <v>0</v>
      </c>
      <c r="P107" s="160">
        <v>0</v>
      </c>
      <c r="Q107" s="135"/>
    </row>
    <row r="108" spans="1:17" x14ac:dyDescent="0.25">
      <c r="A108" s="155" t="s">
        <v>83</v>
      </c>
      <c r="B108" s="156">
        <v>1.4056513831040263E-3</v>
      </c>
      <c r="C108" s="157">
        <v>7.0096984127973193E-4</v>
      </c>
      <c r="D108" s="157">
        <v>2.5835989447422223E-4</v>
      </c>
      <c r="E108" s="159">
        <v>0</v>
      </c>
      <c r="F108" s="159">
        <v>0</v>
      </c>
      <c r="G108" s="157">
        <v>9.4057249660721778E-4</v>
      </c>
      <c r="H108" s="159">
        <v>0</v>
      </c>
      <c r="I108" s="159">
        <v>0</v>
      </c>
      <c r="J108" s="159">
        <v>0</v>
      </c>
      <c r="K108" s="159">
        <v>0</v>
      </c>
      <c r="L108" s="157">
        <v>1.6064508098691003E-3</v>
      </c>
      <c r="M108" s="157">
        <v>1.4113389738461336E-3</v>
      </c>
      <c r="N108" s="157">
        <v>3.4018510309310378E-4</v>
      </c>
      <c r="O108" s="157">
        <v>5.95921636695605E-4</v>
      </c>
      <c r="P108" s="160">
        <v>0</v>
      </c>
      <c r="Q108" s="135"/>
    </row>
    <row r="109" spans="1:17" x14ac:dyDescent="0.25">
      <c r="A109" s="155" t="s">
        <v>84</v>
      </c>
      <c r="B109" s="156">
        <v>0.59513908221330314</v>
      </c>
      <c r="C109" s="157">
        <v>0.33903987874974567</v>
      </c>
      <c r="D109" s="157">
        <v>0.14577013070143169</v>
      </c>
      <c r="E109" s="157">
        <v>3.9269025759119919E-2</v>
      </c>
      <c r="F109" s="157">
        <v>6.0600960520513494E-3</v>
      </c>
      <c r="G109" s="157">
        <v>0.33516116979666327</v>
      </c>
      <c r="H109" s="157">
        <v>0.11907619227219716</v>
      </c>
      <c r="I109" s="157">
        <v>3.6924905843317E-2</v>
      </c>
      <c r="J109" s="157">
        <v>1.1373497969279407E-2</v>
      </c>
      <c r="K109" s="157">
        <v>1.7949422738443566E-3</v>
      </c>
      <c r="L109" s="157">
        <v>0.73231534841058621</v>
      </c>
      <c r="M109" s="157">
        <v>0.49215977897115248</v>
      </c>
      <c r="N109" s="157">
        <v>0.37303387080088557</v>
      </c>
      <c r="O109" s="157">
        <v>0.1727218582953309</v>
      </c>
      <c r="P109" s="158">
        <v>5.7194066631221237E-2</v>
      </c>
      <c r="Q109" s="135"/>
    </row>
    <row r="110" spans="1:17" x14ac:dyDescent="0.25">
      <c r="A110" s="155" t="s">
        <v>85</v>
      </c>
      <c r="B110" s="161">
        <v>0</v>
      </c>
      <c r="C110" s="159">
        <v>0</v>
      </c>
      <c r="D110" s="157">
        <v>4.6314254241696713E-4</v>
      </c>
      <c r="E110" s="157">
        <v>2.3800266337662981E-3</v>
      </c>
      <c r="F110" s="159">
        <v>0</v>
      </c>
      <c r="G110" s="159">
        <v>0</v>
      </c>
      <c r="H110" s="159">
        <v>0</v>
      </c>
      <c r="I110" s="157">
        <v>4.5849424639055527E-3</v>
      </c>
      <c r="J110" s="159">
        <v>0</v>
      </c>
      <c r="K110" s="159">
        <v>0</v>
      </c>
      <c r="L110" s="159">
        <v>0</v>
      </c>
      <c r="M110" s="159">
        <v>0</v>
      </c>
      <c r="N110" s="159">
        <v>0</v>
      </c>
      <c r="O110" s="157">
        <v>1.0682643390227096E-3</v>
      </c>
      <c r="P110" s="160">
        <v>0</v>
      </c>
      <c r="Q110" s="135"/>
    </row>
    <row r="111" spans="1:17" x14ac:dyDescent="0.25">
      <c r="A111" s="155" t="s">
        <v>86</v>
      </c>
      <c r="B111" s="156">
        <v>8.0019000194347825E-4</v>
      </c>
      <c r="C111" s="157">
        <v>6.8280824779615786E-4</v>
      </c>
      <c r="D111" s="157">
        <v>5.7381620689849096E-3</v>
      </c>
      <c r="E111" s="157">
        <v>9.4455204648355752E-3</v>
      </c>
      <c r="F111" s="157">
        <v>8.3108236347441411E-3</v>
      </c>
      <c r="G111" s="157">
        <v>5.839042353909845E-3</v>
      </c>
      <c r="H111" s="157">
        <v>9.5312254383691317E-3</v>
      </c>
      <c r="I111" s="157">
        <v>1.3935965585127198E-2</v>
      </c>
      <c r="J111" s="157">
        <v>1.38543845598449E-2</v>
      </c>
      <c r="K111" s="157">
        <v>2.1028915207752996E-3</v>
      </c>
      <c r="L111" s="159">
        <v>0</v>
      </c>
      <c r="M111" s="159">
        <v>0</v>
      </c>
      <c r="N111" s="159">
        <v>0</v>
      </c>
      <c r="O111" s="159">
        <v>0</v>
      </c>
      <c r="P111" s="158">
        <v>1.5445946961285661E-3</v>
      </c>
      <c r="Q111" s="135"/>
    </row>
    <row r="112" spans="1:17" x14ac:dyDescent="0.25">
      <c r="A112" s="155" t="s">
        <v>87</v>
      </c>
      <c r="B112" s="156">
        <v>8.0303971785753176E-3</v>
      </c>
      <c r="C112" s="157">
        <v>2.9250632974792991E-2</v>
      </c>
      <c r="D112" s="157">
        <v>9.6849926861333285E-2</v>
      </c>
      <c r="E112" s="157">
        <v>0.20316615491741757</v>
      </c>
      <c r="F112" s="157">
        <v>0.16384557145906173</v>
      </c>
      <c r="G112" s="157">
        <v>8.5648030725904892E-2</v>
      </c>
      <c r="H112" s="157">
        <v>0.15470043014431428</v>
      </c>
      <c r="I112" s="157">
        <v>0.22127234332583876</v>
      </c>
      <c r="J112" s="157">
        <v>0.26457906096490502</v>
      </c>
      <c r="K112" s="157">
        <v>9.7727896358768634E-2</v>
      </c>
      <c r="L112" s="159">
        <v>0</v>
      </c>
      <c r="M112" s="157">
        <v>5.0417964895700202E-3</v>
      </c>
      <c r="N112" s="157">
        <v>9.2604690682110725E-3</v>
      </c>
      <c r="O112" s="157">
        <v>2.5516605637753469E-2</v>
      </c>
      <c r="P112" s="158">
        <v>9.2589537724620613E-2</v>
      </c>
      <c r="Q112" s="135"/>
    </row>
    <row r="113" spans="1:17" x14ac:dyDescent="0.25">
      <c r="A113" s="155" t="s">
        <v>88</v>
      </c>
      <c r="B113" s="156">
        <v>5.0229662322534285E-3</v>
      </c>
      <c r="C113" s="157">
        <v>7.8508370851794202E-3</v>
      </c>
      <c r="D113" s="157">
        <v>2.6757007815615848E-2</v>
      </c>
      <c r="E113" s="157">
        <v>4.0797066333824128E-2</v>
      </c>
      <c r="F113" s="157">
        <v>1.5327979535553399E-2</v>
      </c>
      <c r="G113" s="157">
        <v>2.1183176261895798E-2</v>
      </c>
      <c r="H113" s="157">
        <v>4.2809014575751696E-2</v>
      </c>
      <c r="I113" s="157">
        <v>4.2458074090209887E-2</v>
      </c>
      <c r="J113" s="157">
        <v>3.913620249501195E-2</v>
      </c>
      <c r="K113" s="157">
        <v>5.7516997953831377E-3</v>
      </c>
      <c r="L113" s="157">
        <v>5.1320105658769917E-4</v>
      </c>
      <c r="M113" s="157">
        <v>2.3793835037165928E-3</v>
      </c>
      <c r="N113" s="157">
        <v>2.6759323332703417E-3</v>
      </c>
      <c r="O113" s="157">
        <v>9.9102232460248456E-3</v>
      </c>
      <c r="P113" s="158">
        <v>1.5435241944732682E-2</v>
      </c>
      <c r="Q113" s="135"/>
    </row>
    <row r="114" spans="1:17" x14ac:dyDescent="0.25">
      <c r="A114" s="155" t="s">
        <v>89</v>
      </c>
      <c r="B114" s="156">
        <v>1.8628013117862855E-4</v>
      </c>
      <c r="C114" s="157">
        <v>5.8640916802977703E-4</v>
      </c>
      <c r="D114" s="157">
        <v>2.13716796134784E-3</v>
      </c>
      <c r="E114" s="157">
        <v>2.0051889915607577E-3</v>
      </c>
      <c r="F114" s="157">
        <v>3.0651347073794804E-4</v>
      </c>
      <c r="G114" s="157">
        <v>2.5298562460623754E-3</v>
      </c>
      <c r="H114" s="157">
        <v>2.2743880225293859E-3</v>
      </c>
      <c r="I114" s="157">
        <v>2.3530450807391357E-3</v>
      </c>
      <c r="J114" s="157">
        <v>1.550179264302739E-3</v>
      </c>
      <c r="K114" s="159">
        <v>0</v>
      </c>
      <c r="L114" s="159">
        <v>0</v>
      </c>
      <c r="M114" s="159">
        <v>0</v>
      </c>
      <c r="N114" s="159">
        <v>0</v>
      </c>
      <c r="O114" s="159">
        <v>0</v>
      </c>
      <c r="P114" s="158">
        <v>1.1136842286757623E-3</v>
      </c>
      <c r="Q114" s="135"/>
    </row>
    <row r="115" spans="1:17" x14ac:dyDescent="0.25">
      <c r="A115" s="155" t="s">
        <v>90</v>
      </c>
      <c r="B115" s="161">
        <v>0</v>
      </c>
      <c r="C115" s="157">
        <v>4.2307829072753408E-4</v>
      </c>
      <c r="D115" s="157">
        <v>7.6379221792251132E-3</v>
      </c>
      <c r="E115" s="157">
        <v>2.454522548930925E-2</v>
      </c>
      <c r="F115" s="157">
        <v>1.7816464809655836E-2</v>
      </c>
      <c r="G115" s="157">
        <v>8.8320198717868799E-4</v>
      </c>
      <c r="H115" s="157">
        <v>1.5872445925537607E-2</v>
      </c>
      <c r="I115" s="157">
        <v>2.6138112724030656E-2</v>
      </c>
      <c r="J115" s="157">
        <v>3.381144057610657E-2</v>
      </c>
      <c r="K115" s="157">
        <v>9.0102822458770927E-3</v>
      </c>
      <c r="L115" s="159">
        <v>0</v>
      </c>
      <c r="M115" s="159">
        <v>0</v>
      </c>
      <c r="N115" s="159">
        <v>0</v>
      </c>
      <c r="O115" s="157">
        <v>4.097875109471444E-4</v>
      </c>
      <c r="P115" s="158">
        <v>9.568300007367473E-3</v>
      </c>
      <c r="Q115" s="135"/>
    </row>
    <row r="116" spans="1:17" x14ac:dyDescent="0.25">
      <c r="A116" s="155" t="s">
        <v>91</v>
      </c>
      <c r="B116" s="156">
        <v>4.4358676487902877E-2</v>
      </c>
      <c r="C116" s="157">
        <v>0.14201704222587691</v>
      </c>
      <c r="D116" s="157">
        <v>0.244389025283855</v>
      </c>
      <c r="E116" s="157">
        <v>0.26319772205449565</v>
      </c>
      <c r="F116" s="157">
        <v>9.1017910257181478E-2</v>
      </c>
      <c r="G116" s="157">
        <v>0.20361933400046855</v>
      </c>
      <c r="H116" s="157">
        <v>0.27460161016503265</v>
      </c>
      <c r="I116" s="157">
        <v>0.27271530613907918</v>
      </c>
      <c r="J116" s="157">
        <v>0.18913153704201358</v>
      </c>
      <c r="K116" s="157">
        <v>2.9670927024024161E-2</v>
      </c>
      <c r="L116" s="157">
        <v>9.954187105796897E-3</v>
      </c>
      <c r="M116" s="157">
        <v>4.6051556551930196E-2</v>
      </c>
      <c r="N116" s="157">
        <v>0.10511649136531429</v>
      </c>
      <c r="O116" s="157">
        <v>0.17805100932852802</v>
      </c>
      <c r="P116" s="158">
        <v>0.22264658813557534</v>
      </c>
      <c r="Q116" s="135"/>
    </row>
    <row r="117" spans="1:17" x14ac:dyDescent="0.25">
      <c r="A117" s="155" t="s">
        <v>92</v>
      </c>
      <c r="B117" s="156">
        <v>9.008721904997799E-2</v>
      </c>
      <c r="C117" s="157">
        <v>0.20430792768910797</v>
      </c>
      <c r="D117" s="157">
        <v>0.2119648937451023</v>
      </c>
      <c r="E117" s="157">
        <v>0.15460388178755388</v>
      </c>
      <c r="F117" s="157">
        <v>4.7981120032443855E-2</v>
      </c>
      <c r="G117" s="157">
        <v>0.15321929104255413</v>
      </c>
      <c r="H117" s="157">
        <v>0.15930468594158556</v>
      </c>
      <c r="I117" s="157">
        <v>0.13925261218908844</v>
      </c>
      <c r="J117" s="157">
        <v>7.8207735366344872E-2</v>
      </c>
      <c r="K117" s="157">
        <v>1.7094691286756593E-2</v>
      </c>
      <c r="L117" s="157">
        <v>4.6417438702505684E-2</v>
      </c>
      <c r="M117" s="157">
        <v>0.12395726116657176</v>
      </c>
      <c r="N117" s="157">
        <v>0.19995315106853631</v>
      </c>
      <c r="O117" s="157">
        <v>0.29394982565293865</v>
      </c>
      <c r="P117" s="158">
        <v>0.21754750630431563</v>
      </c>
      <c r="Q117" s="135"/>
    </row>
    <row r="118" spans="1:17" ht="24" x14ac:dyDescent="0.25">
      <c r="A118" s="155" t="s">
        <v>93</v>
      </c>
      <c r="B118" s="156">
        <v>0.1342887386844914</v>
      </c>
      <c r="C118" s="157">
        <v>0.14426418029460478</v>
      </c>
      <c r="D118" s="157">
        <v>9.184173623717834E-2</v>
      </c>
      <c r="E118" s="157">
        <v>4.9069945339926174E-2</v>
      </c>
      <c r="F118" s="157">
        <v>1.1585445967799023E-2</v>
      </c>
      <c r="G118" s="157">
        <v>8.8812731091104755E-2</v>
      </c>
      <c r="H118" s="157">
        <v>7.3865395538170064E-2</v>
      </c>
      <c r="I118" s="157">
        <v>4.6663784896990738E-2</v>
      </c>
      <c r="J118" s="157">
        <v>1.7416159121429974E-2</v>
      </c>
      <c r="K118" s="157">
        <v>5.6555183840237642E-3</v>
      </c>
      <c r="L118" s="157">
        <v>0.10157754327561309</v>
      </c>
      <c r="M118" s="157">
        <v>0.18657691752285838</v>
      </c>
      <c r="N118" s="157">
        <v>0.16750822595180709</v>
      </c>
      <c r="O118" s="157">
        <v>0.12808975675073334</v>
      </c>
      <c r="P118" s="158">
        <v>6.7814306898646107E-2</v>
      </c>
      <c r="Q118" s="135"/>
    </row>
    <row r="119" spans="1:17" x14ac:dyDescent="0.25">
      <c r="A119" s="155" t="s">
        <v>94</v>
      </c>
      <c r="B119" s="156">
        <v>1.3649579619148201E-3</v>
      </c>
      <c r="C119" s="157">
        <v>4.2780071129029282E-4</v>
      </c>
      <c r="D119" s="157">
        <v>9.8940647777542119E-4</v>
      </c>
      <c r="E119" s="157">
        <v>1.2800320787991818E-3</v>
      </c>
      <c r="F119" s="157">
        <v>5.4796538741943093E-4</v>
      </c>
      <c r="G119" s="157">
        <v>1.2978477106764029E-3</v>
      </c>
      <c r="H119" s="157">
        <v>3.4388952411134313E-3</v>
      </c>
      <c r="I119" s="157">
        <v>9.7318119137109664E-4</v>
      </c>
      <c r="J119" s="159">
        <v>0</v>
      </c>
      <c r="K119" s="157">
        <v>1.0969260725023102E-3</v>
      </c>
      <c r="L119" s="157">
        <v>5.3314490398096944E-4</v>
      </c>
      <c r="M119" s="157">
        <v>1.3048096282545756E-3</v>
      </c>
      <c r="N119" s="157">
        <v>2.2089173669521912E-4</v>
      </c>
      <c r="O119" s="159">
        <v>0</v>
      </c>
      <c r="P119" s="160">
        <v>0</v>
      </c>
      <c r="Q119" s="135"/>
    </row>
    <row r="120" spans="1:17" x14ac:dyDescent="0.25">
      <c r="A120" s="155" t="s">
        <v>95</v>
      </c>
      <c r="B120" s="156">
        <v>8.0633461807587945E-4</v>
      </c>
      <c r="C120" s="157">
        <v>8.5482794728577798E-4</v>
      </c>
      <c r="D120" s="157">
        <v>5.4528657695415619E-4</v>
      </c>
      <c r="E120" s="159">
        <v>0</v>
      </c>
      <c r="F120" s="159">
        <v>0</v>
      </c>
      <c r="G120" s="157">
        <v>4.1138581864711327E-4</v>
      </c>
      <c r="H120" s="159">
        <v>0</v>
      </c>
      <c r="I120" s="159">
        <v>0</v>
      </c>
      <c r="J120" s="159">
        <v>0</v>
      </c>
      <c r="K120" s="159">
        <v>0</v>
      </c>
      <c r="L120" s="157">
        <v>7.3233958160049805E-4</v>
      </c>
      <c r="M120" s="157">
        <v>9.7547991277220636E-4</v>
      </c>
      <c r="N120" s="157">
        <v>1.6675928517144352E-3</v>
      </c>
      <c r="O120" s="157">
        <v>9.9424045066183095E-4</v>
      </c>
      <c r="P120" s="160">
        <v>0</v>
      </c>
      <c r="Q120" s="135"/>
    </row>
    <row r="121" spans="1:17" x14ac:dyDescent="0.25">
      <c r="A121" s="155" t="s">
        <v>96</v>
      </c>
      <c r="B121" s="156">
        <v>3.638915048562244E-4</v>
      </c>
      <c r="C121" s="157">
        <v>4.7379694157293276E-4</v>
      </c>
      <c r="D121" s="157">
        <v>4.293317897743518E-3</v>
      </c>
      <c r="E121" s="157">
        <v>4.1115907214140856E-3</v>
      </c>
      <c r="F121" s="157">
        <v>3.9358267089632474E-3</v>
      </c>
      <c r="G121" s="157">
        <v>1.5803064730204226E-3</v>
      </c>
      <c r="H121" s="157">
        <v>4.8355575779196044E-3</v>
      </c>
      <c r="I121" s="157">
        <v>6.9516457022501411E-3</v>
      </c>
      <c r="J121" s="157">
        <v>6.1706126204042139E-3</v>
      </c>
      <c r="K121" s="157">
        <v>1.7687940140449887E-3</v>
      </c>
      <c r="L121" s="157">
        <v>1.5605991046019154E-4</v>
      </c>
      <c r="M121" s="157">
        <v>4.7370598500181914E-4</v>
      </c>
      <c r="N121" s="157">
        <v>1.0510533377327154E-3</v>
      </c>
      <c r="O121" s="157">
        <v>1.6839029139555065E-3</v>
      </c>
      <c r="P121" s="158">
        <v>6.4701461471443214E-4</v>
      </c>
      <c r="Q121" s="135"/>
    </row>
    <row r="122" spans="1:17" x14ac:dyDescent="0.25">
      <c r="A122" s="155" t="s">
        <v>97</v>
      </c>
      <c r="B122" s="156">
        <v>1.2038852745358626E-3</v>
      </c>
      <c r="C122" s="157">
        <v>3.9384739930520031E-3</v>
      </c>
      <c r="D122" s="157">
        <v>6.2843714842016739E-3</v>
      </c>
      <c r="E122" s="157">
        <v>1.3979166056999977E-2</v>
      </c>
      <c r="F122" s="157">
        <v>1.6830317135148386E-2</v>
      </c>
      <c r="G122" s="157">
        <v>3.4921627136543414E-3</v>
      </c>
      <c r="H122" s="157">
        <v>7.7863787077644487E-3</v>
      </c>
      <c r="I122" s="157">
        <v>1.5982847516990136E-2</v>
      </c>
      <c r="J122" s="157">
        <v>1.5428712063073625E-2</v>
      </c>
      <c r="K122" s="157">
        <v>1.4788453020706655E-2</v>
      </c>
      <c r="L122" s="159">
        <v>0</v>
      </c>
      <c r="M122" s="157">
        <v>2.6238817054095175E-3</v>
      </c>
      <c r="N122" s="157">
        <v>3.3546366807595141E-3</v>
      </c>
      <c r="O122" s="157">
        <v>5.2997059031767643E-3</v>
      </c>
      <c r="P122" s="158">
        <v>1.3894665164899051E-2</v>
      </c>
      <c r="Q122" s="135"/>
    </row>
    <row r="123" spans="1:17" x14ac:dyDescent="0.25">
      <c r="A123" s="155" t="s">
        <v>98</v>
      </c>
      <c r="B123" s="156">
        <v>7.3032252692452435E-4</v>
      </c>
      <c r="C123" s="159">
        <v>0</v>
      </c>
      <c r="D123" s="157">
        <v>9.2229604202113852E-5</v>
      </c>
      <c r="E123" s="159">
        <v>0</v>
      </c>
      <c r="F123" s="157">
        <v>3.6827437918317344E-4</v>
      </c>
      <c r="G123" s="159">
        <v>0</v>
      </c>
      <c r="H123" s="157">
        <v>1.7096115747583434E-4</v>
      </c>
      <c r="I123" s="159">
        <v>0</v>
      </c>
      <c r="J123" s="159">
        <v>0</v>
      </c>
      <c r="K123" s="157">
        <v>7.3721767402693786E-4</v>
      </c>
      <c r="L123" s="157">
        <v>1.0750828374058172E-3</v>
      </c>
      <c r="M123" s="157">
        <v>5.2245526776624137E-4</v>
      </c>
      <c r="N123" s="159">
        <v>0</v>
      </c>
      <c r="O123" s="159">
        <v>0</v>
      </c>
      <c r="P123" s="160">
        <v>0</v>
      </c>
      <c r="Q123" s="135"/>
    </row>
    <row r="124" spans="1:17" ht="24" x14ac:dyDescent="0.25">
      <c r="A124" s="155" t="s">
        <v>99</v>
      </c>
      <c r="B124" s="156">
        <v>1.3949415717806276E-3</v>
      </c>
      <c r="C124" s="157">
        <v>1.6561078222199613E-2</v>
      </c>
      <c r="D124" s="157">
        <v>6.253868144554893E-2</v>
      </c>
      <c r="E124" s="157">
        <v>0.34321187198471215</v>
      </c>
      <c r="F124" s="157">
        <v>0.80277045415191484</v>
      </c>
      <c r="G124" s="157">
        <v>2.7085109703231268E-2</v>
      </c>
      <c r="H124" s="157">
        <v>7.3508143200927481E-2</v>
      </c>
      <c r="I124" s="157">
        <v>0.30310606735709816</v>
      </c>
      <c r="J124" s="157">
        <v>0.6757859206854403</v>
      </c>
      <c r="K124" s="157">
        <v>0.8826309152874674</v>
      </c>
      <c r="L124" s="159">
        <v>0</v>
      </c>
      <c r="M124" s="157">
        <v>2.0588908824905202E-3</v>
      </c>
      <c r="N124" s="157">
        <v>6.3683785434780977E-3</v>
      </c>
      <c r="O124" s="157">
        <v>3.1224833062714726E-2</v>
      </c>
      <c r="P124" s="158">
        <v>0.37743226946208047</v>
      </c>
      <c r="Q124" s="135"/>
    </row>
    <row r="125" spans="1:17" x14ac:dyDescent="0.25">
      <c r="A125" s="155" t="s">
        <v>100</v>
      </c>
      <c r="B125" s="156">
        <v>3.8774122592226477E-4</v>
      </c>
      <c r="C125" s="159">
        <v>0</v>
      </c>
      <c r="D125" s="159">
        <v>0</v>
      </c>
      <c r="E125" s="157">
        <v>6.7892901116967097E-4</v>
      </c>
      <c r="F125" s="157">
        <v>8.6033105433684707E-4</v>
      </c>
      <c r="G125" s="159">
        <v>0</v>
      </c>
      <c r="H125" s="159">
        <v>0</v>
      </c>
      <c r="I125" s="157">
        <v>1.3079057221991157E-3</v>
      </c>
      <c r="J125" s="159">
        <v>0</v>
      </c>
      <c r="K125" s="157">
        <v>1.3122044802840887E-3</v>
      </c>
      <c r="L125" s="157">
        <v>3.5574545313985548E-4</v>
      </c>
      <c r="M125" s="157">
        <v>4.6593344532595794E-4</v>
      </c>
      <c r="N125" s="159">
        <v>0</v>
      </c>
      <c r="O125" s="159">
        <v>0</v>
      </c>
      <c r="P125" s="158">
        <v>4.2333329641073604E-4</v>
      </c>
      <c r="Q125" s="135"/>
    </row>
    <row r="126" spans="1:17" x14ac:dyDescent="0.25">
      <c r="A126" s="155" t="s">
        <v>101</v>
      </c>
      <c r="B126" s="161">
        <v>0</v>
      </c>
      <c r="C126" s="159">
        <v>0</v>
      </c>
      <c r="D126" s="157">
        <v>5.402970839050059E-4</v>
      </c>
      <c r="E126" s="157">
        <v>6.7131626039449094E-4</v>
      </c>
      <c r="F126" s="157">
        <v>2.8845833966992607E-3</v>
      </c>
      <c r="G126" s="159">
        <v>0</v>
      </c>
      <c r="H126" s="157">
        <v>7.0716163568640541E-4</v>
      </c>
      <c r="I126" s="157">
        <v>1.5166764236991594E-4</v>
      </c>
      <c r="J126" s="157">
        <v>2.6936236398830446E-3</v>
      </c>
      <c r="K126" s="157">
        <v>2.1494562804694399E-3</v>
      </c>
      <c r="L126" s="159">
        <v>0</v>
      </c>
      <c r="M126" s="159">
        <v>0</v>
      </c>
      <c r="N126" s="159">
        <v>0</v>
      </c>
      <c r="O126" s="159">
        <v>0</v>
      </c>
      <c r="P126" s="158">
        <v>2.1919862154557708E-3</v>
      </c>
      <c r="Q126" s="135"/>
    </row>
    <row r="127" spans="1:17" x14ac:dyDescent="0.25">
      <c r="A127" s="155" t="s">
        <v>102</v>
      </c>
      <c r="B127" s="156">
        <v>1.1650082768236727E-2</v>
      </c>
      <c r="C127" s="157">
        <v>3.6105670289177175E-2</v>
      </c>
      <c r="D127" s="157">
        <v>0.10779087111236188</v>
      </c>
      <c r="E127" s="157">
        <v>0.12380562801875289</v>
      </c>
      <c r="F127" s="157">
        <v>4.044671437762528E-2</v>
      </c>
      <c r="G127" s="157">
        <v>7.9791789375668068E-2</v>
      </c>
      <c r="H127" s="157">
        <v>0.12548881425351444</v>
      </c>
      <c r="I127" s="157">
        <v>0.13023797429868339</v>
      </c>
      <c r="J127" s="157">
        <v>5.8660419254924302E-2</v>
      </c>
      <c r="K127" s="157">
        <v>2.8000254225390181E-2</v>
      </c>
      <c r="L127" s="157">
        <v>2.4274430756552326E-3</v>
      </c>
      <c r="M127" s="157">
        <v>4.7772001573649714E-3</v>
      </c>
      <c r="N127" s="157">
        <v>1.2700579930755341E-2</v>
      </c>
      <c r="O127" s="157">
        <v>6.1259810424370224E-2</v>
      </c>
      <c r="P127" s="158">
        <v>0.11975231324126269</v>
      </c>
      <c r="Q127" s="135"/>
    </row>
    <row r="128" spans="1:17" x14ac:dyDescent="0.25">
      <c r="A128" s="155" t="s">
        <v>103</v>
      </c>
      <c r="B128" s="156">
        <v>7.7986521086522029E-2</v>
      </c>
      <c r="C128" s="157">
        <v>0.19802807447063528</v>
      </c>
      <c r="D128" s="157">
        <v>0.4475606254058222</v>
      </c>
      <c r="E128" s="157">
        <v>0.39198263048635829</v>
      </c>
      <c r="F128" s="157">
        <v>0.12015492724468144</v>
      </c>
      <c r="G128" s="157">
        <v>0.32955283003681596</v>
      </c>
      <c r="H128" s="157">
        <v>0.51795715454515034</v>
      </c>
      <c r="I128" s="157">
        <v>0.41162546173583042</v>
      </c>
      <c r="J128" s="157">
        <v>0.21769935289947559</v>
      </c>
      <c r="K128" s="157">
        <v>5.885761222156511E-2</v>
      </c>
      <c r="L128" s="157">
        <v>4.2477880900454894E-2</v>
      </c>
      <c r="M128" s="157">
        <v>8.3157891235395381E-2</v>
      </c>
      <c r="N128" s="157">
        <v>0.13081141266415772</v>
      </c>
      <c r="O128" s="157">
        <v>0.28725003873160504</v>
      </c>
      <c r="P128" s="158">
        <v>0.34394793202943963</v>
      </c>
      <c r="Q128" s="135"/>
    </row>
    <row r="129" spans="1:17" x14ac:dyDescent="0.25">
      <c r="A129" s="155" t="s">
        <v>104</v>
      </c>
      <c r="B129" s="156">
        <v>0.88871700161990586</v>
      </c>
      <c r="C129" s="157">
        <v>0.70727651857064677</v>
      </c>
      <c r="D129" s="157">
        <v>0.30954666058611302</v>
      </c>
      <c r="E129" s="157">
        <v>7.1810899417276031E-2</v>
      </c>
      <c r="F129" s="157">
        <v>4.8770411201975892E-3</v>
      </c>
      <c r="G129" s="157">
        <v>0.4961404751743822</v>
      </c>
      <c r="H129" s="157">
        <v>0.20785710925785542</v>
      </c>
      <c r="I129" s="157">
        <v>7.4883258324172156E-2</v>
      </c>
      <c r="J129" s="157">
        <v>9.1920861664093693E-3</v>
      </c>
      <c r="K129" s="157">
        <v>2.4607632061975633E-3</v>
      </c>
      <c r="L129" s="157">
        <v>0.9449691418334446</v>
      </c>
      <c r="M129" s="157">
        <v>0.88869462784360165</v>
      </c>
      <c r="N129" s="157">
        <v>0.82032157578572962</v>
      </c>
      <c r="O129" s="157">
        <v>0.56043058200520923</v>
      </c>
      <c r="P129" s="158">
        <v>0.10570086244197902</v>
      </c>
      <c r="Q129" s="135"/>
    </row>
    <row r="130" spans="1:17" x14ac:dyDescent="0.25">
      <c r="A130" s="155" t="s">
        <v>105</v>
      </c>
      <c r="B130" s="156">
        <v>1.7929503926173648E-2</v>
      </c>
      <c r="C130" s="157">
        <v>3.8090184454287496E-2</v>
      </c>
      <c r="D130" s="157">
        <v>6.5646263277846784E-2</v>
      </c>
      <c r="E130" s="157">
        <v>5.3859558764337068E-2</v>
      </c>
      <c r="F130" s="157">
        <v>1.0807357140211849E-2</v>
      </c>
      <c r="G130" s="157">
        <v>6.3937632996247371E-2</v>
      </c>
      <c r="H130" s="157">
        <v>6.6524277241624449E-2</v>
      </c>
      <c r="I130" s="157">
        <v>6.2704817402656626E-2</v>
      </c>
      <c r="J130" s="157">
        <v>2.0539885290794951E-2</v>
      </c>
      <c r="K130" s="157">
        <v>9.0631236038923469E-3</v>
      </c>
      <c r="L130" s="157">
        <v>8.6947058999009078E-3</v>
      </c>
      <c r="M130" s="157">
        <v>1.769911946264574E-2</v>
      </c>
      <c r="N130" s="157">
        <v>2.6443416395117977E-2</v>
      </c>
      <c r="O130" s="157">
        <v>5.4535029872923989E-2</v>
      </c>
      <c r="P130" s="158">
        <v>3.6656638148473149E-2</v>
      </c>
      <c r="Q130" s="135"/>
    </row>
    <row r="131" spans="1:17" ht="24" x14ac:dyDescent="0.25">
      <c r="A131" s="155" t="s">
        <v>106</v>
      </c>
      <c r="B131" s="161">
        <v>0</v>
      </c>
      <c r="C131" s="159">
        <v>0</v>
      </c>
      <c r="D131" s="157">
        <v>5.6674814824402529E-4</v>
      </c>
      <c r="E131" s="157">
        <v>3.2361505486460849E-4</v>
      </c>
      <c r="F131" s="159">
        <v>0</v>
      </c>
      <c r="G131" s="159">
        <v>0</v>
      </c>
      <c r="H131" s="157">
        <v>1.2166958074057725E-4</v>
      </c>
      <c r="I131" s="157">
        <v>6.2342008528697775E-4</v>
      </c>
      <c r="J131" s="159">
        <v>0</v>
      </c>
      <c r="K131" s="159">
        <v>0</v>
      </c>
      <c r="L131" s="159">
        <v>0</v>
      </c>
      <c r="M131" s="159">
        <v>0</v>
      </c>
      <c r="N131" s="159">
        <v>0</v>
      </c>
      <c r="O131" s="159">
        <v>0</v>
      </c>
      <c r="P131" s="158">
        <v>9.694264305607122E-4</v>
      </c>
      <c r="Q131" s="135"/>
    </row>
    <row r="132" spans="1:17" x14ac:dyDescent="0.25">
      <c r="A132" s="155" t="s">
        <v>107</v>
      </c>
      <c r="B132" s="156">
        <v>4.4466903474107847E-4</v>
      </c>
      <c r="C132" s="157">
        <v>9.523553424699024E-5</v>
      </c>
      <c r="D132" s="157">
        <v>2.2961882506043513E-3</v>
      </c>
      <c r="E132" s="157">
        <v>4.9531335412631957E-4</v>
      </c>
      <c r="F132" s="159">
        <v>0</v>
      </c>
      <c r="G132" s="157">
        <v>8.4148011130224501E-4</v>
      </c>
      <c r="H132" s="157">
        <v>1.8727798682593986E-3</v>
      </c>
      <c r="I132" s="157">
        <v>1.587641103678385E-4</v>
      </c>
      <c r="J132" s="159">
        <v>0</v>
      </c>
      <c r="K132" s="159">
        <v>0</v>
      </c>
      <c r="L132" s="159">
        <v>0</v>
      </c>
      <c r="M132" s="159">
        <v>0</v>
      </c>
      <c r="N132" s="159">
        <v>0</v>
      </c>
      <c r="O132" s="159">
        <v>0</v>
      </c>
      <c r="P132" s="158">
        <v>3.3801088480571E-3</v>
      </c>
      <c r="Q132" s="135"/>
    </row>
    <row r="133" spans="1:17" x14ac:dyDescent="0.25">
      <c r="A133" s="155" t="s">
        <v>108</v>
      </c>
      <c r="B133" s="156">
        <v>4.7070358449299958E-2</v>
      </c>
      <c r="C133" s="157">
        <v>0.17982078214961864</v>
      </c>
      <c r="D133" s="157">
        <v>0.51111079420145944</v>
      </c>
      <c r="E133" s="157">
        <v>0.51927687677617185</v>
      </c>
      <c r="F133" s="157">
        <v>0.15994339904529811</v>
      </c>
      <c r="G133" s="157">
        <v>0.39488908486925611</v>
      </c>
      <c r="H133" s="157">
        <v>0.63601605314015874</v>
      </c>
      <c r="I133" s="157">
        <v>0.55410866009974957</v>
      </c>
      <c r="J133" s="157">
        <v>0.27374499775463529</v>
      </c>
      <c r="K133" s="157">
        <v>8.6483112739007495E-2</v>
      </c>
      <c r="L133" s="157">
        <v>5.9010202217948402E-3</v>
      </c>
      <c r="M133" s="157">
        <v>4.2669082147704859E-2</v>
      </c>
      <c r="N133" s="157">
        <v>7.8159176572382819E-2</v>
      </c>
      <c r="O133" s="157">
        <v>0.23939879465791042</v>
      </c>
      <c r="P133" s="158">
        <v>0.44237866751237065</v>
      </c>
      <c r="Q133" s="135"/>
    </row>
    <row r="134" spans="1:17" x14ac:dyDescent="0.25">
      <c r="A134" s="155" t="s">
        <v>109</v>
      </c>
      <c r="B134" s="156">
        <v>0.91326870896371493</v>
      </c>
      <c r="C134" s="157">
        <v>0.75190000222946096</v>
      </c>
      <c r="D134" s="157">
        <v>0.34984484421557588</v>
      </c>
      <c r="E134" s="157">
        <v>6.7503352737223146E-2</v>
      </c>
      <c r="F134" s="157">
        <v>5.5352836972062626E-3</v>
      </c>
      <c r="G134" s="157">
        <v>0.50532462855078109</v>
      </c>
      <c r="H134" s="157">
        <v>0.21283057643563014</v>
      </c>
      <c r="I134" s="157">
        <v>6.1855850063280003E-2</v>
      </c>
      <c r="J134" s="157">
        <v>1.1806860566174525E-2</v>
      </c>
      <c r="K134" s="157">
        <v>2.8355169141453321E-3</v>
      </c>
      <c r="L134" s="157">
        <v>0.96442266575436508</v>
      </c>
      <c r="M134" s="157">
        <v>0.91602696770121883</v>
      </c>
      <c r="N134" s="157">
        <v>0.87258162748100165</v>
      </c>
      <c r="O134" s="157">
        <v>0.66533014177853622</v>
      </c>
      <c r="P134" s="158">
        <v>0.12267290492169382</v>
      </c>
      <c r="Q134" s="135"/>
    </row>
    <row r="135" spans="1:17" x14ac:dyDescent="0.25">
      <c r="A135" s="155" t="s">
        <v>110</v>
      </c>
      <c r="B135" s="156">
        <v>1.2924611103941002E-2</v>
      </c>
      <c r="C135" s="157">
        <v>8.1953255886075896E-3</v>
      </c>
      <c r="D135" s="157">
        <v>7.2946457485092455E-4</v>
      </c>
      <c r="E135" s="159">
        <v>0</v>
      </c>
      <c r="F135" s="159">
        <v>0</v>
      </c>
      <c r="G135" s="157">
        <v>2.8341776311544774E-3</v>
      </c>
      <c r="H135" s="157">
        <v>1.701304836020602E-4</v>
      </c>
      <c r="I135" s="159">
        <v>0</v>
      </c>
      <c r="J135" s="159">
        <v>0</v>
      </c>
      <c r="K135" s="159">
        <v>0</v>
      </c>
      <c r="L135" s="157">
        <v>1.2611403297992711E-2</v>
      </c>
      <c r="M135" s="157">
        <v>1.4739986994916347E-2</v>
      </c>
      <c r="N135" s="157">
        <v>1.2255332372500498E-2</v>
      </c>
      <c r="O135" s="157">
        <v>3.5539816424067609E-3</v>
      </c>
      <c r="P135" s="160">
        <v>0</v>
      </c>
      <c r="Q135" s="135"/>
    </row>
    <row r="136" spans="1:17" x14ac:dyDescent="0.25">
      <c r="A136" s="155" t="s">
        <v>111</v>
      </c>
      <c r="B136" s="156">
        <v>4.5336346632488464E-3</v>
      </c>
      <c r="C136" s="157">
        <v>6.5991090344109146E-4</v>
      </c>
      <c r="D136" s="157">
        <v>1.0968964034096494E-4</v>
      </c>
      <c r="E136" s="159">
        <v>0</v>
      </c>
      <c r="F136" s="159">
        <v>0</v>
      </c>
      <c r="G136" s="157">
        <v>1.0852076061327594E-3</v>
      </c>
      <c r="H136" s="159">
        <v>0</v>
      </c>
      <c r="I136" s="159">
        <v>0</v>
      </c>
      <c r="J136" s="159">
        <v>0</v>
      </c>
      <c r="K136" s="159">
        <v>0</v>
      </c>
      <c r="L136" s="157">
        <v>6.939376535401348E-3</v>
      </c>
      <c r="M136" s="157">
        <v>3.1936823925211169E-3</v>
      </c>
      <c r="N136" s="157">
        <v>1.729599266706741E-4</v>
      </c>
      <c r="O136" s="159">
        <v>0</v>
      </c>
      <c r="P136" s="160">
        <v>0</v>
      </c>
      <c r="Q136" s="135"/>
    </row>
    <row r="137" spans="1:17" ht="24" x14ac:dyDescent="0.25">
      <c r="A137" s="155" t="s">
        <v>112</v>
      </c>
      <c r="B137" s="156">
        <v>1.1162325971662848E-4</v>
      </c>
      <c r="C137" s="157">
        <v>7.3900692508395958E-4</v>
      </c>
      <c r="D137" s="157">
        <v>2.4042807322125E-4</v>
      </c>
      <c r="E137" s="159">
        <v>0</v>
      </c>
      <c r="F137" s="159">
        <v>0</v>
      </c>
      <c r="G137" s="157">
        <v>5.1051581823882241E-4</v>
      </c>
      <c r="H137" s="157">
        <v>2.91868548131756E-4</v>
      </c>
      <c r="I137" s="159">
        <v>0</v>
      </c>
      <c r="J137" s="159">
        <v>0</v>
      </c>
      <c r="K137" s="159">
        <v>0</v>
      </c>
      <c r="L137" s="159">
        <v>0</v>
      </c>
      <c r="M137" s="159">
        <v>0</v>
      </c>
      <c r="N137" s="157">
        <v>6.6447202808854542E-4</v>
      </c>
      <c r="O137" s="157">
        <v>6.5751308233044908E-4</v>
      </c>
      <c r="P137" s="160">
        <v>0</v>
      </c>
      <c r="Q137" s="135"/>
    </row>
    <row r="138" spans="1:17" x14ac:dyDescent="0.25">
      <c r="A138" s="155" t="s">
        <v>113</v>
      </c>
      <c r="B138" s="156">
        <v>1.2489314897299456E-3</v>
      </c>
      <c r="C138" s="157">
        <v>1.1204403791652139E-3</v>
      </c>
      <c r="D138" s="157">
        <v>8.4239823621601277E-5</v>
      </c>
      <c r="E138" s="157">
        <v>1.0467771381414098E-3</v>
      </c>
      <c r="F138" s="157">
        <v>1.822753985738989E-4</v>
      </c>
      <c r="G138" s="157">
        <v>1.1241558372132349E-3</v>
      </c>
      <c r="H138" s="157">
        <v>1.5615092221743496E-4</v>
      </c>
      <c r="I138" s="157">
        <v>2.0165374970259257E-3</v>
      </c>
      <c r="J138" s="157">
        <v>3.2329693162711089E-4</v>
      </c>
      <c r="K138" s="159">
        <v>0</v>
      </c>
      <c r="L138" s="157">
        <v>2.4011008022030867E-3</v>
      </c>
      <c r="M138" s="157">
        <v>1.6582015770869583E-4</v>
      </c>
      <c r="N138" s="157">
        <v>1.2636052197084191E-3</v>
      </c>
      <c r="O138" s="159">
        <v>0</v>
      </c>
      <c r="P138" s="160">
        <v>0</v>
      </c>
      <c r="Q138" s="135"/>
    </row>
    <row r="139" spans="1:17" x14ac:dyDescent="0.25">
      <c r="A139" s="155" t="s">
        <v>114</v>
      </c>
      <c r="B139" s="156">
        <v>1.9371864241549193E-3</v>
      </c>
      <c r="C139" s="157">
        <v>1.2045974746903154E-3</v>
      </c>
      <c r="D139" s="157">
        <v>4.5925875419865122E-4</v>
      </c>
      <c r="E139" s="157">
        <v>7.7899280760542237E-4</v>
      </c>
      <c r="F139" s="157">
        <v>4.7246725513193137E-5</v>
      </c>
      <c r="G139" s="157">
        <v>3.18046075134279E-3</v>
      </c>
      <c r="H139" s="157">
        <v>1.7013048360206012E-4</v>
      </c>
      <c r="I139" s="157">
        <v>9.8752580829857516E-4</v>
      </c>
      <c r="J139" s="159">
        <v>0</v>
      </c>
      <c r="K139" s="157">
        <v>9.4579267679387543E-5</v>
      </c>
      <c r="L139" s="157">
        <v>9.0566894298466506E-4</v>
      </c>
      <c r="M139" s="157">
        <v>8.5030149344245869E-4</v>
      </c>
      <c r="N139" s="157">
        <v>4.2454190628435346E-4</v>
      </c>
      <c r="O139" s="157">
        <v>1.1438865003845619E-3</v>
      </c>
      <c r="P139" s="158">
        <v>5.7579095518049369E-4</v>
      </c>
      <c r="Q139" s="135"/>
    </row>
    <row r="140" spans="1:17" x14ac:dyDescent="0.25">
      <c r="A140" s="155" t="s">
        <v>115</v>
      </c>
      <c r="B140" s="156">
        <v>5.1331907193102572E-2</v>
      </c>
      <c r="C140" s="157">
        <v>1.0828061245953688E-2</v>
      </c>
      <c r="D140" s="157">
        <v>4.3063925915737128E-3</v>
      </c>
      <c r="E140" s="157">
        <v>1.3192778393182654E-4</v>
      </c>
      <c r="F140" s="157">
        <v>4.5373664483733207E-4</v>
      </c>
      <c r="G140" s="157">
        <v>2.9448444231097888E-2</v>
      </c>
      <c r="H140" s="157">
        <v>2.7700933957380126E-3</v>
      </c>
      <c r="I140" s="157">
        <v>2.5414896208988708E-4</v>
      </c>
      <c r="J140" s="159">
        <v>0</v>
      </c>
      <c r="K140" s="157">
        <v>9.0829743483564142E-4</v>
      </c>
      <c r="L140" s="157">
        <v>7.2569997717542661E-2</v>
      </c>
      <c r="M140" s="157">
        <v>2.2801682363235772E-2</v>
      </c>
      <c r="N140" s="157">
        <v>6.5430184104915958E-3</v>
      </c>
      <c r="O140" s="157">
        <v>2.3829318578433376E-3</v>
      </c>
      <c r="P140" s="158">
        <v>2.876790016803188E-4</v>
      </c>
      <c r="Q140" s="135"/>
    </row>
    <row r="141" spans="1:17" x14ac:dyDescent="0.25">
      <c r="A141" s="155" t="s">
        <v>116</v>
      </c>
      <c r="B141" s="156">
        <v>4.2620602587800441E-2</v>
      </c>
      <c r="C141" s="157">
        <v>1.0230686629437942E-2</v>
      </c>
      <c r="D141" s="157">
        <v>8.2824813812004607E-4</v>
      </c>
      <c r="E141" s="157">
        <v>1.1072112419344935E-4</v>
      </c>
      <c r="F141" s="159">
        <v>0</v>
      </c>
      <c r="G141" s="157">
        <v>1.379948250798535E-2</v>
      </c>
      <c r="H141" s="157">
        <v>3.3809953998926296E-4</v>
      </c>
      <c r="I141" s="159">
        <v>0</v>
      </c>
      <c r="J141" s="157">
        <v>2.0538998347711569E-4</v>
      </c>
      <c r="K141" s="159">
        <v>0</v>
      </c>
      <c r="L141" s="157">
        <v>6.2041770103388474E-2</v>
      </c>
      <c r="M141" s="157">
        <v>2.5172583863341223E-2</v>
      </c>
      <c r="N141" s="157">
        <v>9.6679926014751685E-3</v>
      </c>
      <c r="O141" s="157">
        <v>2.3815916872334001E-3</v>
      </c>
      <c r="P141" s="160">
        <v>0</v>
      </c>
      <c r="Q141" s="135"/>
    </row>
    <row r="142" spans="1:17" x14ac:dyDescent="0.25">
      <c r="A142" s="155" t="s">
        <v>117</v>
      </c>
      <c r="B142" s="156">
        <v>0.90286137230521213</v>
      </c>
      <c r="C142" s="157">
        <v>0.97661621427075185</v>
      </c>
      <c r="D142" s="157">
        <v>0.99432186069248474</v>
      </c>
      <c r="E142" s="157">
        <v>0.99793158114612712</v>
      </c>
      <c r="F142" s="157">
        <v>0.99931674123107694</v>
      </c>
      <c r="G142" s="157">
        <v>0.95244745667236153</v>
      </c>
      <c r="H142" s="157">
        <v>0.99656552565845569</v>
      </c>
      <c r="I142" s="157">
        <v>0.99674178773258748</v>
      </c>
      <c r="J142" s="157">
        <v>0.99947131308489623</v>
      </c>
      <c r="K142" s="157">
        <v>0.99899712329748491</v>
      </c>
      <c r="L142" s="157">
        <v>0.86208146243388006</v>
      </c>
      <c r="M142" s="157">
        <v>0.95100961212227197</v>
      </c>
      <c r="N142" s="157">
        <v>0.98210084186204039</v>
      </c>
      <c r="O142" s="157">
        <v>0.99409158995453872</v>
      </c>
      <c r="P142" s="158">
        <v>0.99913653004313885</v>
      </c>
      <c r="Q142" s="135"/>
    </row>
    <row r="143" spans="1:17" x14ac:dyDescent="0.25">
      <c r="A143" s="155" t="s">
        <v>118</v>
      </c>
      <c r="B143" s="156">
        <v>7.9418376840205266E-4</v>
      </c>
      <c r="C143" s="157">
        <v>1.6882534491243829E-3</v>
      </c>
      <c r="D143" s="157">
        <v>3.2269012048558065E-4</v>
      </c>
      <c r="E143" s="157">
        <v>8.3220665628869629E-4</v>
      </c>
      <c r="F143" s="157">
        <v>5.0098337035052551E-4</v>
      </c>
      <c r="G143" s="157">
        <v>3.1769310048699322E-3</v>
      </c>
      <c r="H143" s="157">
        <v>1.6740394195468902E-4</v>
      </c>
      <c r="I143" s="157">
        <v>1.389887661871362E-3</v>
      </c>
      <c r="J143" s="157">
        <v>2.0538998347711569E-4</v>
      </c>
      <c r="K143" s="157">
        <v>1.0028767025150286E-3</v>
      </c>
      <c r="L143" s="157">
        <v>3.4363253967259835E-4</v>
      </c>
      <c r="M143" s="157">
        <v>1.1005808577793862E-3</v>
      </c>
      <c r="N143" s="157">
        <v>4.4529825217978612E-4</v>
      </c>
      <c r="O143" s="159">
        <v>0</v>
      </c>
      <c r="P143" s="160">
        <v>0</v>
      </c>
      <c r="Q143" s="135"/>
    </row>
    <row r="144" spans="1:17" ht="24" x14ac:dyDescent="0.25">
      <c r="A144" s="155" t="s">
        <v>119</v>
      </c>
      <c r="B144" s="156">
        <v>1.0100856407589784E-4</v>
      </c>
      <c r="C144" s="157">
        <v>1.1381366813963581E-3</v>
      </c>
      <c r="D144" s="159">
        <v>0</v>
      </c>
      <c r="E144" s="157">
        <v>5.1262098571246216E-4</v>
      </c>
      <c r="F144" s="157">
        <v>1.822753985738989E-4</v>
      </c>
      <c r="G144" s="157">
        <v>1.5198788488089093E-3</v>
      </c>
      <c r="H144" s="159">
        <v>0</v>
      </c>
      <c r="I144" s="157">
        <v>9.8752580829857516E-4</v>
      </c>
      <c r="J144" s="157">
        <v>3.2329693162711089E-4</v>
      </c>
      <c r="K144" s="159">
        <v>0</v>
      </c>
      <c r="L144" s="159">
        <v>0</v>
      </c>
      <c r="M144" s="159">
        <v>0</v>
      </c>
      <c r="N144" s="159">
        <v>0</v>
      </c>
      <c r="O144" s="157">
        <v>6.6232629342774334E-4</v>
      </c>
      <c r="P144" s="160">
        <v>0</v>
      </c>
      <c r="Q144" s="135"/>
    </row>
    <row r="145" spans="1:17" x14ac:dyDescent="0.25">
      <c r="A145" s="155" t="s">
        <v>120</v>
      </c>
      <c r="B145" s="156">
        <v>5.1667796784007992E-2</v>
      </c>
      <c r="C145" s="157">
        <v>1.1891041964102622E-2</v>
      </c>
      <c r="D145" s="157">
        <v>4.7331986431928888E-3</v>
      </c>
      <c r="E145" s="157">
        <v>7.2359121187095133E-4</v>
      </c>
      <c r="F145" s="159">
        <v>0</v>
      </c>
      <c r="G145" s="157">
        <v>3.3110446897199462E-2</v>
      </c>
      <c r="H145" s="157">
        <v>3.2670703995920833E-3</v>
      </c>
      <c r="I145" s="157">
        <v>8.80798797244448E-4</v>
      </c>
      <c r="J145" s="159">
        <v>0</v>
      </c>
      <c r="K145" s="159">
        <v>0</v>
      </c>
      <c r="L145" s="157">
        <v>6.9866771925152199E-2</v>
      </c>
      <c r="M145" s="157">
        <v>2.324653059779179E-2</v>
      </c>
      <c r="N145" s="157">
        <v>7.1429472150986413E-3</v>
      </c>
      <c r="O145" s="157">
        <v>2.3829318578433376E-3</v>
      </c>
      <c r="P145" s="158">
        <v>8.6346995686081233E-4</v>
      </c>
      <c r="Q145" s="135"/>
    </row>
    <row r="146" spans="1:17" x14ac:dyDescent="0.25">
      <c r="A146" s="155" t="s">
        <v>121</v>
      </c>
      <c r="B146" s="156">
        <v>4.2302219646174838E-2</v>
      </c>
      <c r="C146" s="157">
        <v>8.3171430280210863E-3</v>
      </c>
      <c r="D146" s="157">
        <v>6.2225054383553842E-4</v>
      </c>
      <c r="E146" s="159">
        <v>0</v>
      </c>
      <c r="F146" s="159">
        <v>0</v>
      </c>
      <c r="G146" s="157">
        <v>9.5714556939770733E-3</v>
      </c>
      <c r="H146" s="159">
        <v>0</v>
      </c>
      <c r="I146" s="159">
        <v>0</v>
      </c>
      <c r="J146" s="159">
        <v>0</v>
      </c>
      <c r="K146" s="159">
        <v>0</v>
      </c>
      <c r="L146" s="157">
        <v>6.4536770119161535E-2</v>
      </c>
      <c r="M146" s="157">
        <v>2.2863251494320263E-2</v>
      </c>
      <c r="N146" s="157">
        <v>9.7607526267919475E-3</v>
      </c>
      <c r="O146" s="157">
        <v>2.863151894190221E-3</v>
      </c>
      <c r="P146" s="160">
        <v>0</v>
      </c>
      <c r="Q146" s="135"/>
    </row>
    <row r="147" spans="1:17" x14ac:dyDescent="0.25">
      <c r="A147" s="155" t="s">
        <v>122</v>
      </c>
      <c r="B147" s="156">
        <v>2.2734189321270007E-3</v>
      </c>
      <c r="C147" s="157">
        <v>3.4921060660266813E-4</v>
      </c>
      <c r="D147" s="159">
        <v>0</v>
      </c>
      <c r="E147" s="159">
        <v>0</v>
      </c>
      <c r="F147" s="159">
        <v>0</v>
      </c>
      <c r="G147" s="157">
        <v>1.7383088278372129E-4</v>
      </c>
      <c r="H147" s="159">
        <v>0</v>
      </c>
      <c r="I147" s="159">
        <v>0</v>
      </c>
      <c r="J147" s="159">
        <v>0</v>
      </c>
      <c r="K147" s="159">
        <v>0</v>
      </c>
      <c r="L147" s="157">
        <v>3.1713629821327272E-3</v>
      </c>
      <c r="M147" s="157">
        <v>1.7800249278367404E-3</v>
      </c>
      <c r="N147" s="157">
        <v>5.501600438891143E-4</v>
      </c>
      <c r="O147" s="159">
        <v>0</v>
      </c>
      <c r="P147" s="160">
        <v>0</v>
      </c>
      <c r="Q147" s="135"/>
    </row>
    <row r="148" spans="1:17" x14ac:dyDescent="0.25">
      <c r="A148" s="155" t="s">
        <v>123</v>
      </c>
      <c r="B148" s="156">
        <v>0.22569954001683978</v>
      </c>
      <c r="C148" s="157">
        <v>0.82424853485402294</v>
      </c>
      <c r="D148" s="157">
        <v>0.97515312120115405</v>
      </c>
      <c r="E148" s="157">
        <v>0.99652474656316115</v>
      </c>
      <c r="F148" s="157">
        <v>0.99863898809924978</v>
      </c>
      <c r="G148" s="157">
        <v>0.70943333695980593</v>
      </c>
      <c r="H148" s="157">
        <v>0.98597199742007835</v>
      </c>
      <c r="I148" s="157">
        <v>0.99823884599204293</v>
      </c>
      <c r="J148" s="157">
        <v>0.99971097393134656</v>
      </c>
      <c r="K148" s="157">
        <v>0.99810578109472425</v>
      </c>
      <c r="L148" s="157">
        <v>6.5893710946530223E-2</v>
      </c>
      <c r="M148" s="157">
        <v>0.42380550338749917</v>
      </c>
      <c r="N148" s="157">
        <v>0.84505369553325838</v>
      </c>
      <c r="O148" s="157">
        <v>0.94851181122460326</v>
      </c>
      <c r="P148" s="158">
        <v>0.99287579991460884</v>
      </c>
      <c r="Q148" s="135"/>
    </row>
    <row r="149" spans="1:17" x14ac:dyDescent="0.25">
      <c r="A149" s="155" t="s">
        <v>124</v>
      </c>
      <c r="B149" s="156">
        <v>0.19724180990251711</v>
      </c>
      <c r="C149" s="157">
        <v>2.9220522346471885E-2</v>
      </c>
      <c r="D149" s="157">
        <v>2.5658034760320842E-3</v>
      </c>
      <c r="E149" s="159">
        <v>0</v>
      </c>
      <c r="F149" s="159">
        <v>0</v>
      </c>
      <c r="G149" s="157">
        <v>1.3198887559759299E-2</v>
      </c>
      <c r="H149" s="159">
        <v>0</v>
      </c>
      <c r="I149" s="159">
        <v>0</v>
      </c>
      <c r="J149" s="159">
        <v>0</v>
      </c>
      <c r="K149" s="159">
        <v>0</v>
      </c>
      <c r="L149" s="157">
        <v>0.29379684104379655</v>
      </c>
      <c r="M149" s="157">
        <v>0.13540310668001926</v>
      </c>
      <c r="N149" s="157">
        <v>4.3694850510410062E-2</v>
      </c>
      <c r="O149" s="157">
        <v>1.1553146734508838E-2</v>
      </c>
      <c r="P149" s="158">
        <v>1.7352780927130918E-4</v>
      </c>
      <c r="Q149" s="135"/>
    </row>
    <row r="150" spans="1:17" x14ac:dyDescent="0.25">
      <c r="A150" s="155" t="s">
        <v>125</v>
      </c>
      <c r="B150" s="156">
        <v>0.18219302674233326</v>
      </c>
      <c r="C150" s="157">
        <v>5.0016087714833075E-2</v>
      </c>
      <c r="D150" s="157">
        <v>6.1890480328286816E-3</v>
      </c>
      <c r="E150" s="157">
        <v>4.3888104098695603E-4</v>
      </c>
      <c r="F150" s="159">
        <v>0</v>
      </c>
      <c r="G150" s="157">
        <v>7.9047128983563614E-2</v>
      </c>
      <c r="H150" s="157">
        <v>5.1116999816996677E-3</v>
      </c>
      <c r="I150" s="159">
        <v>0</v>
      </c>
      <c r="J150" s="159">
        <v>0</v>
      </c>
      <c r="K150" s="159">
        <v>0</v>
      </c>
      <c r="L150" s="157">
        <v>0.21380031185246284</v>
      </c>
      <c r="M150" s="157">
        <v>0.14332160869694852</v>
      </c>
      <c r="N150" s="157">
        <v>3.6686672390433078E-2</v>
      </c>
      <c r="O150" s="157">
        <v>1.2939387088580293E-2</v>
      </c>
      <c r="P150" s="158">
        <v>1.2949300982986877E-3</v>
      </c>
      <c r="Q150" s="135"/>
    </row>
    <row r="151" spans="1:17" x14ac:dyDescent="0.25">
      <c r="A151" s="155" t="s">
        <v>126</v>
      </c>
      <c r="B151" s="156">
        <v>0.36912424336296801</v>
      </c>
      <c r="C151" s="157">
        <v>7.0837037164904484E-2</v>
      </c>
      <c r="D151" s="157">
        <v>9.383531619969852E-3</v>
      </c>
      <c r="E151" s="157">
        <v>1.0443667390036793E-3</v>
      </c>
      <c r="F151" s="159">
        <v>0</v>
      </c>
      <c r="G151" s="157">
        <v>0.1540146625799316</v>
      </c>
      <c r="H151" s="157">
        <v>2.0086861941106542E-3</v>
      </c>
      <c r="I151" s="159">
        <v>0</v>
      </c>
      <c r="J151" s="159">
        <v>0</v>
      </c>
      <c r="K151" s="159">
        <v>0</v>
      </c>
      <c r="L151" s="157">
        <v>0.40951040222255386</v>
      </c>
      <c r="M151" s="157">
        <v>0.27347160910731072</v>
      </c>
      <c r="N151" s="157">
        <v>6.0932424765832556E-2</v>
      </c>
      <c r="O151" s="157">
        <v>1.9976826500591953E-2</v>
      </c>
      <c r="P151" s="158">
        <v>3.9402436072625167E-3</v>
      </c>
      <c r="Q151" s="135"/>
    </row>
    <row r="152" spans="1:17" x14ac:dyDescent="0.25">
      <c r="A152" s="155" t="s">
        <v>127</v>
      </c>
      <c r="B152" s="156">
        <v>5.4869462536234004E-3</v>
      </c>
      <c r="C152" s="157">
        <v>2.4236424649405901E-3</v>
      </c>
      <c r="D152" s="159">
        <v>0</v>
      </c>
      <c r="E152" s="157">
        <v>1.2493446267945903E-4</v>
      </c>
      <c r="F152" s="159">
        <v>0</v>
      </c>
      <c r="G152" s="157">
        <v>6.5134517964839274E-3</v>
      </c>
      <c r="H152" s="159">
        <v>0</v>
      </c>
      <c r="I152" s="157">
        <v>2.4067685420722419E-4</v>
      </c>
      <c r="J152" s="159">
        <v>0</v>
      </c>
      <c r="K152" s="159">
        <v>0</v>
      </c>
      <c r="L152" s="157">
        <v>4.39442200056675E-3</v>
      </c>
      <c r="M152" s="157">
        <v>3.2860927601800149E-3</v>
      </c>
      <c r="N152" s="159">
        <v>0</v>
      </c>
      <c r="O152" s="157">
        <v>6.6232629342774334E-4</v>
      </c>
      <c r="P152" s="160">
        <v>0</v>
      </c>
      <c r="Q152" s="135"/>
    </row>
    <row r="153" spans="1:17" x14ac:dyDescent="0.25">
      <c r="A153" s="155" t="s">
        <v>128</v>
      </c>
      <c r="B153" s="156">
        <v>4.8187714555771163E-4</v>
      </c>
      <c r="C153" s="157">
        <v>3.0682920692124403E-3</v>
      </c>
      <c r="D153" s="157">
        <v>3.3486169799986877E-3</v>
      </c>
      <c r="E153" s="157">
        <v>8.9146731698038048E-4</v>
      </c>
      <c r="F153" s="157">
        <v>8.5102272121373719E-5</v>
      </c>
      <c r="G153" s="157">
        <v>7.3897556505556879E-3</v>
      </c>
      <c r="H153" s="157">
        <v>3.9839577187116499E-3</v>
      </c>
      <c r="I153" s="157">
        <v>7.0608573477795697E-4</v>
      </c>
      <c r="J153" s="157">
        <v>1.5094359231468662E-4</v>
      </c>
      <c r="K153" s="159">
        <v>0</v>
      </c>
      <c r="L153" s="159">
        <v>0</v>
      </c>
      <c r="M153" s="157">
        <v>9.6671814077396181E-4</v>
      </c>
      <c r="N153" s="157">
        <v>2.6361545002408942E-4</v>
      </c>
      <c r="O153" s="157">
        <v>1.5058349477290495E-3</v>
      </c>
      <c r="P153" s="160">
        <v>0</v>
      </c>
      <c r="Q153" s="135"/>
    </row>
    <row r="154" spans="1:17" x14ac:dyDescent="0.25">
      <c r="A154" s="155" t="s">
        <v>129</v>
      </c>
      <c r="B154" s="156">
        <v>3.7934619419225596E-3</v>
      </c>
      <c r="C154" s="157">
        <v>2.1940453533742452E-3</v>
      </c>
      <c r="D154" s="157">
        <v>3.8850879530767868E-4</v>
      </c>
      <c r="E154" s="159">
        <v>0</v>
      </c>
      <c r="F154" s="159">
        <v>0</v>
      </c>
      <c r="G154" s="157">
        <v>1.6436620151169686E-3</v>
      </c>
      <c r="H154" s="159">
        <v>0</v>
      </c>
      <c r="I154" s="159">
        <v>0</v>
      </c>
      <c r="J154" s="159">
        <v>0</v>
      </c>
      <c r="K154" s="159">
        <v>0</v>
      </c>
      <c r="L154" s="157">
        <v>3.3965416017104964E-3</v>
      </c>
      <c r="M154" s="157">
        <v>4.6030385975934455E-3</v>
      </c>
      <c r="N154" s="157">
        <v>8.8119489354743978E-4</v>
      </c>
      <c r="O154" s="157">
        <v>2.5431306782472459E-3</v>
      </c>
      <c r="P154" s="160">
        <v>0</v>
      </c>
      <c r="Q154" s="135"/>
    </row>
    <row r="155" spans="1:17" x14ac:dyDescent="0.25">
      <c r="A155" s="155" t="s">
        <v>130</v>
      </c>
      <c r="B155" s="156">
        <v>2.0881793522137941E-3</v>
      </c>
      <c r="C155" s="159">
        <v>0</v>
      </c>
      <c r="D155" s="159">
        <v>0</v>
      </c>
      <c r="E155" s="159">
        <v>0</v>
      </c>
      <c r="F155" s="157">
        <v>3.5756463377936248E-4</v>
      </c>
      <c r="G155" s="157">
        <v>2.1809101433999632E-3</v>
      </c>
      <c r="H155" s="159">
        <v>0</v>
      </c>
      <c r="I155" s="159">
        <v>0</v>
      </c>
      <c r="J155" s="159">
        <v>0</v>
      </c>
      <c r="K155" s="157">
        <v>5.5860878416812769E-5</v>
      </c>
      <c r="L155" s="157">
        <v>1.5045905831321091E-3</v>
      </c>
      <c r="M155" s="159">
        <v>0</v>
      </c>
      <c r="N155" s="159">
        <v>0</v>
      </c>
      <c r="O155" s="159">
        <v>0</v>
      </c>
      <c r="P155" s="158">
        <v>6.8134481453959871E-4</v>
      </c>
      <c r="Q155" s="135"/>
    </row>
    <row r="156" spans="1:17" x14ac:dyDescent="0.25">
      <c r="A156" s="155" t="s">
        <v>131</v>
      </c>
      <c r="B156" s="156">
        <v>2.4184556875300712E-4</v>
      </c>
      <c r="C156" s="157">
        <v>4.9241081338851158E-4</v>
      </c>
      <c r="D156" s="157">
        <v>7.9821868336334948E-4</v>
      </c>
      <c r="E156" s="157">
        <v>9.756038771913106E-4</v>
      </c>
      <c r="F156" s="157">
        <v>9.1834499485030769E-4</v>
      </c>
      <c r="G156" s="157">
        <v>5.9719439865115452E-4</v>
      </c>
      <c r="H156" s="157">
        <v>1.1334584422783584E-3</v>
      </c>
      <c r="I156" s="157">
        <v>8.1439141897252652E-4</v>
      </c>
      <c r="J156" s="157">
        <v>1.3808247633958199E-4</v>
      </c>
      <c r="K156" s="157">
        <v>1.8383580268587919E-3</v>
      </c>
      <c r="L156" s="159">
        <v>0</v>
      </c>
      <c r="M156" s="157">
        <v>4.8517864093500365E-4</v>
      </c>
      <c r="N156" s="157">
        <v>3.210242076657476E-4</v>
      </c>
      <c r="O156" s="157">
        <v>4.307354933676806E-4</v>
      </c>
      <c r="P156" s="158">
        <v>1.0341537560185502E-3</v>
      </c>
      <c r="Q156" s="135"/>
    </row>
    <row r="157" spans="1:17" x14ac:dyDescent="0.25">
      <c r="A157" s="155" t="s">
        <v>132</v>
      </c>
      <c r="B157" s="156">
        <v>6.0390234215117384E-4</v>
      </c>
      <c r="C157" s="157">
        <v>2.5425811924443928E-3</v>
      </c>
      <c r="D157" s="159">
        <v>0</v>
      </c>
      <c r="E157" s="159">
        <v>0</v>
      </c>
      <c r="F157" s="159">
        <v>0</v>
      </c>
      <c r="G157" s="157">
        <v>4.5497385376688003E-3</v>
      </c>
      <c r="H157" s="159">
        <v>0</v>
      </c>
      <c r="I157" s="159">
        <v>0</v>
      </c>
      <c r="J157" s="159">
        <v>0</v>
      </c>
      <c r="K157" s="159">
        <v>0</v>
      </c>
      <c r="L157" s="157">
        <v>1.1075020203024143E-3</v>
      </c>
      <c r="M157" s="159">
        <v>0</v>
      </c>
      <c r="N157" s="159">
        <v>0</v>
      </c>
      <c r="O157" s="159">
        <v>0</v>
      </c>
      <c r="P157" s="160">
        <v>0</v>
      </c>
      <c r="Q157" s="135"/>
    </row>
    <row r="158" spans="1:17" x14ac:dyDescent="0.25">
      <c r="A158" s="155" t="s">
        <v>133</v>
      </c>
      <c r="B158" s="156">
        <v>1.7037121082112423E-3</v>
      </c>
      <c r="C158" s="157">
        <v>4.0451040847708309E-3</v>
      </c>
      <c r="D158" s="159">
        <v>0</v>
      </c>
      <c r="E158" s="159">
        <v>0</v>
      </c>
      <c r="F158" s="159">
        <v>0</v>
      </c>
      <c r="G158" s="157">
        <v>6.4315916607161775E-3</v>
      </c>
      <c r="H158" s="159">
        <v>0</v>
      </c>
      <c r="I158" s="159">
        <v>0</v>
      </c>
      <c r="J158" s="159">
        <v>0</v>
      </c>
      <c r="K158" s="159">
        <v>0</v>
      </c>
      <c r="L158" s="157">
        <v>6.0395873377286564E-4</v>
      </c>
      <c r="M158" s="157">
        <v>8.2294588402858835E-4</v>
      </c>
      <c r="N158" s="157">
        <v>2.3084084189569512E-3</v>
      </c>
      <c r="O158" s="157">
        <v>3.3556376182741619E-4</v>
      </c>
      <c r="P158" s="160">
        <v>0</v>
      </c>
      <c r="Q158" s="135"/>
    </row>
    <row r="159" spans="1:17" x14ac:dyDescent="0.25">
      <c r="A159" s="155" t="s">
        <v>134</v>
      </c>
      <c r="B159" s="156">
        <v>9.3807044647350145E-3</v>
      </c>
      <c r="C159" s="157">
        <v>1.0271558942954336E-2</v>
      </c>
      <c r="D159" s="157">
        <v>2.0346856027840181E-3</v>
      </c>
      <c r="E159" s="159">
        <v>0</v>
      </c>
      <c r="F159" s="159">
        <v>0</v>
      </c>
      <c r="G159" s="157">
        <v>1.4336465155722799E-2</v>
      </c>
      <c r="H159" s="157">
        <v>1.533533840663805E-3</v>
      </c>
      <c r="I159" s="159">
        <v>0</v>
      </c>
      <c r="J159" s="159">
        <v>0</v>
      </c>
      <c r="K159" s="159">
        <v>0</v>
      </c>
      <c r="L159" s="157">
        <v>5.5145924299628063E-3</v>
      </c>
      <c r="M159" s="157">
        <v>1.0546358585498855E-2</v>
      </c>
      <c r="N159" s="157">
        <v>9.071398330591323E-3</v>
      </c>
      <c r="O159" s="157">
        <v>1.5412372771169843E-3</v>
      </c>
      <c r="P159" s="160">
        <v>0</v>
      </c>
      <c r="Q159" s="135"/>
    </row>
    <row r="160" spans="1:17" x14ac:dyDescent="0.25">
      <c r="A160" s="155" t="s">
        <v>135</v>
      </c>
      <c r="B160" s="156">
        <v>1.960750798172903E-3</v>
      </c>
      <c r="C160" s="157">
        <v>6.4018299868141371E-4</v>
      </c>
      <c r="D160" s="157">
        <v>1.3846560856347402E-4</v>
      </c>
      <c r="E160" s="159">
        <v>0</v>
      </c>
      <c r="F160" s="159">
        <v>0</v>
      </c>
      <c r="G160" s="157">
        <v>6.6321455862559367E-4</v>
      </c>
      <c r="H160" s="157">
        <v>2.5666640245719226E-4</v>
      </c>
      <c r="I160" s="159">
        <v>0</v>
      </c>
      <c r="J160" s="159">
        <v>0</v>
      </c>
      <c r="K160" s="159">
        <v>0</v>
      </c>
      <c r="L160" s="157">
        <v>4.7712656520996176E-4</v>
      </c>
      <c r="M160" s="157">
        <v>3.2878395192119138E-3</v>
      </c>
      <c r="N160" s="157">
        <v>7.8671549927957353E-4</v>
      </c>
      <c r="O160" s="159">
        <v>0</v>
      </c>
      <c r="P160" s="160">
        <v>0</v>
      </c>
      <c r="Q160" s="135"/>
    </row>
    <row r="161" spans="1:17" x14ac:dyDescent="0.25">
      <c r="A161" s="155" t="s">
        <v>136</v>
      </c>
      <c r="B161" s="156">
        <v>0.24716825165294848</v>
      </c>
      <c r="C161" s="157">
        <v>0.84222522775121422</v>
      </c>
      <c r="D161" s="157">
        <v>0.98300582867012287</v>
      </c>
      <c r="E161" s="157">
        <v>0.99850850005811398</v>
      </c>
      <c r="F161" s="159">
        <v>1</v>
      </c>
      <c r="G161" s="157">
        <v>0.72850566159532026</v>
      </c>
      <c r="H161" s="157">
        <v>0.99374735516468782</v>
      </c>
      <c r="I161" s="157">
        <v>0.99918560858102645</v>
      </c>
      <c r="J161" s="159">
        <v>1</v>
      </c>
      <c r="K161" s="159">
        <v>1</v>
      </c>
      <c r="L161" s="157">
        <v>7.8490752350971957E-2</v>
      </c>
      <c r="M161" s="157">
        <v>0.45188784275032146</v>
      </c>
      <c r="N161" s="157">
        <v>0.8604363121907338</v>
      </c>
      <c r="O161" s="157">
        <v>0.96064347025234442</v>
      </c>
      <c r="P161" s="158">
        <v>0.99624874294727339</v>
      </c>
      <c r="Q161" s="135"/>
    </row>
    <row r="162" spans="1:17" x14ac:dyDescent="0.25">
      <c r="A162" s="155" t="s">
        <v>137</v>
      </c>
      <c r="B162" s="156">
        <v>0.39836719241380969</v>
      </c>
      <c r="C162" s="157">
        <v>0.41549786212888551</v>
      </c>
      <c r="D162" s="157">
        <v>0.48495033806357757</v>
      </c>
      <c r="E162" s="157">
        <v>0.58625006896684151</v>
      </c>
      <c r="F162" s="157">
        <v>0.69911431388215539</v>
      </c>
      <c r="G162" s="157">
        <v>0.32321533296748067</v>
      </c>
      <c r="H162" s="157">
        <v>0.4983457780153433</v>
      </c>
      <c r="I162" s="157">
        <v>0.58697651528030659</v>
      </c>
      <c r="J162" s="157">
        <v>0.64404150670173843</v>
      </c>
      <c r="K162" s="157">
        <v>0.75877052258962174</v>
      </c>
      <c r="L162" s="157">
        <v>0.37815294736129423</v>
      </c>
      <c r="M162" s="157">
        <v>0.45162885469824526</v>
      </c>
      <c r="N162" s="157">
        <v>0.45253555839108278</v>
      </c>
      <c r="O162" s="157">
        <v>0.50277994544617888</v>
      </c>
      <c r="P162" s="158">
        <v>0.56525799789711684</v>
      </c>
      <c r="Q162" s="135"/>
    </row>
    <row r="163" spans="1:17" x14ac:dyDescent="0.25">
      <c r="A163" s="155" t="s">
        <v>138</v>
      </c>
      <c r="B163" s="156">
        <v>9.5612905992673844E-2</v>
      </c>
      <c r="C163" s="157">
        <v>0.42231942862498156</v>
      </c>
      <c r="D163" s="157">
        <v>0.68588016974981658</v>
      </c>
      <c r="E163" s="157">
        <v>0.89902297176793278</v>
      </c>
      <c r="F163" s="157">
        <v>0.97678395238632743</v>
      </c>
      <c r="G163" s="157">
        <v>0.32979986050212973</v>
      </c>
      <c r="H163" s="157">
        <v>0.74515737159402495</v>
      </c>
      <c r="I163" s="157">
        <v>0.90679346792345905</v>
      </c>
      <c r="J163" s="157">
        <v>0.95447712378439775</v>
      </c>
      <c r="K163" s="157">
        <v>0.98884195724587298</v>
      </c>
      <c r="L163" s="157">
        <v>2.4374928014638905E-2</v>
      </c>
      <c r="M163" s="157">
        <v>0.18517712294042923</v>
      </c>
      <c r="N163" s="157">
        <v>0.41339596609993029</v>
      </c>
      <c r="O163" s="157">
        <v>0.6522028089429126</v>
      </c>
      <c r="P163" s="158">
        <v>0.87430956795354364</v>
      </c>
      <c r="Q163" s="135"/>
    </row>
    <row r="164" spans="1:17" x14ac:dyDescent="0.25">
      <c r="A164" s="155" t="s">
        <v>139</v>
      </c>
      <c r="B164" s="156">
        <v>2.3909322126148525E-3</v>
      </c>
      <c r="C164" s="157">
        <v>5.179980553517107E-3</v>
      </c>
      <c r="D164" s="157">
        <v>3.5209336356404352E-3</v>
      </c>
      <c r="E164" s="157">
        <v>6.030471819167803E-3</v>
      </c>
      <c r="F164" s="157">
        <v>3.3674604606744499E-2</v>
      </c>
      <c r="G164" s="157">
        <v>4.6078280796220481E-3</v>
      </c>
      <c r="H164" s="157">
        <v>5.2153804969128203E-3</v>
      </c>
      <c r="I164" s="157">
        <v>3.3945816734648809E-3</v>
      </c>
      <c r="J164" s="157">
        <v>6.3062350431665939E-3</v>
      </c>
      <c r="K164" s="157">
        <v>5.7755002697500467E-2</v>
      </c>
      <c r="L164" s="157">
        <v>2.7832809750480648E-3</v>
      </c>
      <c r="M164" s="157">
        <v>2.3560622979148251E-3</v>
      </c>
      <c r="N164" s="157">
        <v>1.3455470206465748E-3</v>
      </c>
      <c r="O164" s="157">
        <v>6.6777476746467494E-3</v>
      </c>
      <c r="P164" s="158">
        <v>1.0677568333158522E-2</v>
      </c>
      <c r="Q164" s="135"/>
    </row>
    <row r="165" spans="1:17" x14ac:dyDescent="0.25">
      <c r="A165" s="155" t="s">
        <v>140</v>
      </c>
      <c r="B165" s="156">
        <v>5.0285122632249398E-3</v>
      </c>
      <c r="C165" s="157">
        <v>2.1117708783081848E-2</v>
      </c>
      <c r="D165" s="157">
        <v>4.933759173186765E-2</v>
      </c>
      <c r="E165" s="157">
        <v>0.1318713214084152</v>
      </c>
      <c r="F165" s="157">
        <v>0.50501484786359929</v>
      </c>
      <c r="G165" s="157">
        <v>1.1983412956500206E-2</v>
      </c>
      <c r="H165" s="157">
        <v>6.4597472532154671E-2</v>
      </c>
      <c r="I165" s="157">
        <v>0.12670477045947035</v>
      </c>
      <c r="J165" s="157">
        <v>0.2662509632389426</v>
      </c>
      <c r="K165" s="157">
        <v>0.65714177839409693</v>
      </c>
      <c r="L165" s="157">
        <v>7.5090164384949043E-4</v>
      </c>
      <c r="M165" s="157">
        <v>1.2342204056945345E-2</v>
      </c>
      <c r="N165" s="157">
        <v>1.8568816436192813E-2</v>
      </c>
      <c r="O165" s="157">
        <v>3.7185625632158582E-2</v>
      </c>
      <c r="P165" s="158">
        <v>0.2020199407262632</v>
      </c>
      <c r="Q165" s="135"/>
    </row>
    <row r="166" spans="1:17" x14ac:dyDescent="0.25">
      <c r="A166" s="155" t="s">
        <v>141</v>
      </c>
      <c r="B166" s="156">
        <v>6.8247379607996976E-3</v>
      </c>
      <c r="C166" s="157">
        <v>8.18321246401741E-2</v>
      </c>
      <c r="D166" s="157">
        <v>0.25053310169642923</v>
      </c>
      <c r="E166" s="157">
        <v>0.60178892097784775</v>
      </c>
      <c r="F166" s="157">
        <v>0.93780484929365393</v>
      </c>
      <c r="G166" s="157">
        <v>6.2115527714577352E-2</v>
      </c>
      <c r="H166" s="157">
        <v>0.26397941431691979</v>
      </c>
      <c r="I166" s="157">
        <v>0.57229245338309176</v>
      </c>
      <c r="J166" s="157">
        <v>0.86081630439458745</v>
      </c>
      <c r="K166" s="157">
        <v>0.97909349912751031</v>
      </c>
      <c r="L166" s="157">
        <v>1.771615449086361E-3</v>
      </c>
      <c r="M166" s="157">
        <v>1.1313682927409582E-2</v>
      </c>
      <c r="N166" s="157">
        <v>6.6001237790746708E-2</v>
      </c>
      <c r="O166" s="157">
        <v>0.24428634782680383</v>
      </c>
      <c r="P166" s="158">
        <v>0.6136245713086661</v>
      </c>
      <c r="Q166" s="135"/>
    </row>
    <row r="167" spans="1:17" x14ac:dyDescent="0.25">
      <c r="A167" s="155" t="s">
        <v>142</v>
      </c>
      <c r="B167" s="156">
        <v>1.6732733018640349E-3</v>
      </c>
      <c r="C167" s="157">
        <v>2.5336425539235839E-2</v>
      </c>
      <c r="D167" s="157">
        <v>5.5408027139529116E-2</v>
      </c>
      <c r="E167" s="157">
        <v>0.15673776463663985</v>
      </c>
      <c r="F167" s="157">
        <v>0.42238624804125069</v>
      </c>
      <c r="G167" s="157">
        <v>1.9594089851162313E-2</v>
      </c>
      <c r="H167" s="157">
        <v>5.3299003700693452E-2</v>
      </c>
      <c r="I167" s="157">
        <v>0.1359879362976838</v>
      </c>
      <c r="J167" s="157">
        <v>0.24391779067353067</v>
      </c>
      <c r="K167" s="157">
        <v>0.52608439940809837</v>
      </c>
      <c r="L167" s="157">
        <v>2.7026375724269842E-4</v>
      </c>
      <c r="M167" s="157">
        <v>4.3037509853953776E-3</v>
      </c>
      <c r="N167" s="157">
        <v>1.9857432771072273E-2</v>
      </c>
      <c r="O167" s="157">
        <v>6.3810095014258481E-2</v>
      </c>
      <c r="P167" s="158">
        <v>0.237072735081996</v>
      </c>
      <c r="Q167" s="135"/>
    </row>
    <row r="168" spans="1:17" x14ac:dyDescent="0.25">
      <c r="A168" s="155" t="s">
        <v>143</v>
      </c>
      <c r="B168" s="156">
        <v>4.4592313144147175E-3</v>
      </c>
      <c r="C168" s="157">
        <v>4.2164353690308859E-3</v>
      </c>
      <c r="D168" s="157">
        <v>4.1757501104828327E-3</v>
      </c>
      <c r="E168" s="157">
        <v>6.0347076799637791E-3</v>
      </c>
      <c r="F168" s="157">
        <v>6.9549235924014144E-2</v>
      </c>
      <c r="G168" s="157">
        <v>3.0736487151031175E-4</v>
      </c>
      <c r="H168" s="157">
        <v>1.4438023401091998E-3</v>
      </c>
      <c r="I168" s="157">
        <v>7.0014401233782731E-3</v>
      </c>
      <c r="J168" s="157">
        <v>8.3614463181586191E-3</v>
      </c>
      <c r="K168" s="157">
        <v>0.11574512359071555</v>
      </c>
      <c r="L168" s="157">
        <v>1.3995814570343696E-3</v>
      </c>
      <c r="M168" s="157">
        <v>7.7186727836785754E-3</v>
      </c>
      <c r="N168" s="157">
        <v>6.6763582185656468E-3</v>
      </c>
      <c r="O168" s="157">
        <v>6.8505978036997213E-3</v>
      </c>
      <c r="P168" s="158">
        <v>2.2178075236954274E-2</v>
      </c>
      <c r="Q168" s="135"/>
    </row>
    <row r="169" spans="1:17" x14ac:dyDescent="0.25">
      <c r="A169" s="155" t="s">
        <v>144</v>
      </c>
      <c r="B169" s="161">
        <v>0</v>
      </c>
      <c r="C169" s="157">
        <v>9.1221302205080469E-4</v>
      </c>
      <c r="D169" s="157">
        <v>2.4152684081745045E-3</v>
      </c>
      <c r="E169" s="157">
        <v>6.2141478967559982E-3</v>
      </c>
      <c r="F169" s="157">
        <v>0.16504330452390784</v>
      </c>
      <c r="G169" s="157">
        <v>9.1695126967049323E-4</v>
      </c>
      <c r="H169" s="157">
        <v>3.7469796665924718E-4</v>
      </c>
      <c r="I169" s="157">
        <v>4.6201086110165303E-3</v>
      </c>
      <c r="J169" s="157">
        <v>2.0485047056121052E-2</v>
      </c>
      <c r="K169" s="157">
        <v>0.27433815356179975</v>
      </c>
      <c r="L169" s="159">
        <v>0</v>
      </c>
      <c r="M169" s="159">
        <v>0</v>
      </c>
      <c r="N169" s="157">
        <v>5.1925787220150727E-4</v>
      </c>
      <c r="O169" s="157">
        <v>2.4830504497000156E-3</v>
      </c>
      <c r="P169" s="158">
        <v>4.4678361753876204E-2</v>
      </c>
      <c r="Q169" s="135"/>
    </row>
    <row r="170" spans="1:17" x14ac:dyDescent="0.25">
      <c r="A170" s="155" t="s">
        <v>145</v>
      </c>
      <c r="B170" s="156">
        <v>2.5131637315726259E-4</v>
      </c>
      <c r="C170" s="157">
        <v>2.268050466634378E-3</v>
      </c>
      <c r="D170" s="157">
        <v>2.119224710934359E-3</v>
      </c>
      <c r="E170" s="157">
        <v>8.1748497644698413E-3</v>
      </c>
      <c r="F170" s="157">
        <v>6.3051128998519265E-2</v>
      </c>
      <c r="G170" s="157">
        <v>6.8407631426570606E-4</v>
      </c>
      <c r="H170" s="157">
        <v>7.1617636870446573E-4</v>
      </c>
      <c r="I170" s="157">
        <v>7.4378243306923763E-3</v>
      </c>
      <c r="J170" s="157">
        <v>1.0168974545080351E-2</v>
      </c>
      <c r="K170" s="157">
        <v>0.10356257743550233</v>
      </c>
      <c r="L170" s="159">
        <v>0</v>
      </c>
      <c r="M170" s="157">
        <v>2.9911472968197669E-4</v>
      </c>
      <c r="N170" s="157">
        <v>1.5193694481219311E-3</v>
      </c>
      <c r="O170" s="157">
        <v>6.2326191412929105E-3</v>
      </c>
      <c r="P170" s="158">
        <v>2.105654542767588E-2</v>
      </c>
      <c r="Q170" s="135"/>
    </row>
    <row r="171" spans="1:17" x14ac:dyDescent="0.25">
      <c r="A171" s="155" t="s">
        <v>146</v>
      </c>
      <c r="B171" s="156">
        <v>5.5812527378477344E-3</v>
      </c>
      <c r="C171" s="157">
        <v>3.7949627774678772E-2</v>
      </c>
      <c r="D171" s="157">
        <v>6.2306437182841984E-2</v>
      </c>
      <c r="E171" s="157">
        <v>9.4486193013703396E-2</v>
      </c>
      <c r="F171" s="157">
        <v>0.23687800578941873</v>
      </c>
      <c r="G171" s="157">
        <v>2.4569648281162898E-2</v>
      </c>
      <c r="H171" s="157">
        <v>6.5005154558023831E-2</v>
      </c>
      <c r="I171" s="157">
        <v>8.8986289228357607E-2</v>
      </c>
      <c r="J171" s="157">
        <v>0.15949658171385508</v>
      </c>
      <c r="K171" s="157">
        <v>0.28647997130229513</v>
      </c>
      <c r="L171" s="157">
        <v>1.3166489870161681E-3</v>
      </c>
      <c r="M171" s="157">
        <v>1.1675614268240261E-2</v>
      </c>
      <c r="N171" s="157">
        <v>3.2767318764448577E-2</v>
      </c>
      <c r="O171" s="157">
        <v>6.9254573675219089E-2</v>
      </c>
      <c r="P171" s="158">
        <v>0.12014887396949714</v>
      </c>
      <c r="Q171" s="135"/>
    </row>
    <row r="172" spans="1:17" x14ac:dyDescent="0.25">
      <c r="A172" s="155" t="s">
        <v>147</v>
      </c>
      <c r="B172" s="156">
        <v>8.6519486289838257E-2</v>
      </c>
      <c r="C172" s="157">
        <v>0.12088892501078101</v>
      </c>
      <c r="D172" s="157">
        <v>0.15001138425454222</v>
      </c>
      <c r="E172" s="157">
        <v>0.15371216089458664</v>
      </c>
      <c r="F172" s="157">
        <v>0.22019224185560282</v>
      </c>
      <c r="G172" s="157">
        <v>9.5620628069306379E-2</v>
      </c>
      <c r="H172" s="157">
        <v>0.13525188490864254</v>
      </c>
      <c r="I172" s="157">
        <v>0.13730656829047774</v>
      </c>
      <c r="J172" s="157">
        <v>0.17073683170849682</v>
      </c>
      <c r="K172" s="157">
        <v>0.24996935993591579</v>
      </c>
      <c r="L172" s="157">
        <v>8.5142467235182706E-2</v>
      </c>
      <c r="M172" s="157">
        <v>9.6444018765764403E-2</v>
      </c>
      <c r="N172" s="157">
        <v>0.13666982792573859</v>
      </c>
      <c r="O172" s="157">
        <v>0.15577905053713847</v>
      </c>
      <c r="P172" s="158">
        <v>0.20226284469401307</v>
      </c>
      <c r="Q172" s="135"/>
    </row>
    <row r="173" spans="1:17" x14ac:dyDescent="0.25">
      <c r="A173" s="155" t="s">
        <v>148</v>
      </c>
      <c r="B173" s="156">
        <v>0.38861787319966107</v>
      </c>
      <c r="C173" s="157">
        <v>0.67497822408373598</v>
      </c>
      <c r="D173" s="157">
        <v>0.77400922213592527</v>
      </c>
      <c r="E173" s="157">
        <v>0.88548020189754328</v>
      </c>
      <c r="F173" s="157">
        <v>0.97160070355354677</v>
      </c>
      <c r="G173" s="157">
        <v>0.54963780061243117</v>
      </c>
      <c r="H173" s="157">
        <v>0.80246580651953792</v>
      </c>
      <c r="I173" s="157">
        <v>0.89814947911565313</v>
      </c>
      <c r="J173" s="157">
        <v>0.95824492463390143</v>
      </c>
      <c r="K173" s="157">
        <v>0.98366946501138908</v>
      </c>
      <c r="L173" s="157">
        <v>0.25999285581901782</v>
      </c>
      <c r="M173" s="157">
        <v>0.52784227190328881</v>
      </c>
      <c r="N173" s="157">
        <v>0.70748551563674267</v>
      </c>
      <c r="O173" s="157">
        <v>0.80008661094729538</v>
      </c>
      <c r="P173" s="158">
        <v>0.84644104600530379</v>
      </c>
      <c r="Q173" s="135"/>
    </row>
    <row r="174" spans="1:17" x14ac:dyDescent="0.25">
      <c r="A174" s="155" t="s">
        <v>149</v>
      </c>
      <c r="B174" s="156">
        <v>0.56464382506599209</v>
      </c>
      <c r="C174" s="157">
        <v>0.77676979586807238</v>
      </c>
      <c r="D174" s="157">
        <v>0.83405369130370799</v>
      </c>
      <c r="E174" s="157">
        <v>0.90805538721469359</v>
      </c>
      <c r="F174" s="157">
        <v>0.97908931390114373</v>
      </c>
      <c r="G174" s="157">
        <v>0.65890726324566773</v>
      </c>
      <c r="H174" s="157">
        <v>0.84563083136323514</v>
      </c>
      <c r="I174" s="157">
        <v>0.90573667250396317</v>
      </c>
      <c r="J174" s="157">
        <v>0.95857626318281808</v>
      </c>
      <c r="K174" s="157">
        <v>0.99051365846436989</v>
      </c>
      <c r="L174" s="157">
        <v>0.44940811801930164</v>
      </c>
      <c r="M174" s="157">
        <v>0.7102253207028596</v>
      </c>
      <c r="N174" s="157">
        <v>0.81236454891317267</v>
      </c>
      <c r="O174" s="157">
        <v>0.85894005492023995</v>
      </c>
      <c r="P174" s="158">
        <v>0.90509200939359791</v>
      </c>
      <c r="Q174" s="135"/>
    </row>
    <row r="175" spans="1:17" x14ac:dyDescent="0.25">
      <c r="A175" s="155" t="s">
        <v>150</v>
      </c>
      <c r="B175" s="156">
        <v>0.68698977319612664</v>
      </c>
      <c r="C175" s="157">
        <v>0.83840391225467126</v>
      </c>
      <c r="D175" s="157">
        <v>0.89618225646151628</v>
      </c>
      <c r="E175" s="157">
        <v>0.95556410088131882</v>
      </c>
      <c r="F175" s="157">
        <v>0.98776651939897109</v>
      </c>
      <c r="G175" s="157">
        <v>0.75931420354624413</v>
      </c>
      <c r="H175" s="157">
        <v>0.9138743478179141</v>
      </c>
      <c r="I175" s="157">
        <v>0.9545100898717096</v>
      </c>
      <c r="J175" s="157">
        <v>0.97816446384026201</v>
      </c>
      <c r="K175" s="157">
        <v>0.99440486903586245</v>
      </c>
      <c r="L175" s="157">
        <v>0.6053035265081067</v>
      </c>
      <c r="M175" s="157">
        <v>0.79362063199975574</v>
      </c>
      <c r="N175" s="157">
        <v>0.85717792496711909</v>
      </c>
      <c r="O175" s="157">
        <v>0.89828370897569554</v>
      </c>
      <c r="P175" s="158">
        <v>0.95071039696145954</v>
      </c>
      <c r="Q175" s="135"/>
    </row>
    <row r="176" spans="1:17" x14ac:dyDescent="0.25">
      <c r="A176" s="155" t="s">
        <v>151</v>
      </c>
      <c r="B176" s="156">
        <v>3.3107570396210921E-2</v>
      </c>
      <c r="C176" s="157">
        <v>7.7539017778748331E-2</v>
      </c>
      <c r="D176" s="157">
        <v>0.17273208489435929</v>
      </c>
      <c r="E176" s="157">
        <v>0.32746356168842272</v>
      </c>
      <c r="F176" s="157">
        <v>0.7579787357582064</v>
      </c>
      <c r="G176" s="157">
        <v>7.4738117519939584E-2</v>
      </c>
      <c r="H176" s="157">
        <v>0.20417441222016794</v>
      </c>
      <c r="I176" s="157">
        <v>0.3198548957885885</v>
      </c>
      <c r="J176" s="157">
        <v>0.56958550042321177</v>
      </c>
      <c r="K176" s="157">
        <v>0.87451798141556081</v>
      </c>
      <c r="L176" s="157">
        <v>1.2423384799684066E-2</v>
      </c>
      <c r="M176" s="157">
        <v>5.6841816499896204E-2</v>
      </c>
      <c r="N176" s="157">
        <v>7.2099141714536227E-2</v>
      </c>
      <c r="O176" s="157">
        <v>0.14101192883898087</v>
      </c>
      <c r="P176" s="158">
        <v>0.35323834844150276</v>
      </c>
      <c r="Q176" s="135"/>
    </row>
    <row r="177" spans="1:17" x14ac:dyDescent="0.25">
      <c r="A177" s="155" t="s">
        <v>152</v>
      </c>
      <c r="B177" s="156">
        <v>0.20560740797724333</v>
      </c>
      <c r="C177" s="157">
        <v>0.32078733986961916</v>
      </c>
      <c r="D177" s="157">
        <v>0.47238756776182139</v>
      </c>
      <c r="E177" s="157">
        <v>0.6563914918774566</v>
      </c>
      <c r="F177" s="157">
        <v>0.86802251096433303</v>
      </c>
      <c r="G177" s="157">
        <v>0.28101118415079424</v>
      </c>
      <c r="H177" s="157">
        <v>0.46977139688464808</v>
      </c>
      <c r="I177" s="157">
        <v>0.63219449036795916</v>
      </c>
      <c r="J177" s="157">
        <v>0.78857854012015571</v>
      </c>
      <c r="K177" s="157">
        <v>0.91127687724202167</v>
      </c>
      <c r="L177" s="157">
        <v>0.14789975333834388</v>
      </c>
      <c r="M177" s="157">
        <v>0.27638357764646976</v>
      </c>
      <c r="N177" s="157">
        <v>0.32103399440957281</v>
      </c>
      <c r="O177" s="157">
        <v>0.46560401060854611</v>
      </c>
      <c r="P177" s="158">
        <v>0.70160621566940717</v>
      </c>
      <c r="Q177" s="135"/>
    </row>
    <row r="178" spans="1:17" x14ac:dyDescent="0.25">
      <c r="A178" s="155" t="s">
        <v>153</v>
      </c>
      <c r="B178" s="156">
        <v>0.39470389163512976</v>
      </c>
      <c r="C178" s="157">
        <v>0.23836491329387671</v>
      </c>
      <c r="D178" s="157">
        <v>0.15194979991198576</v>
      </c>
      <c r="E178" s="157">
        <v>0.12112421847398949</v>
      </c>
      <c r="F178" s="157">
        <v>0.16905226589690664</v>
      </c>
      <c r="G178" s="157">
        <v>0.21123503921659237</v>
      </c>
      <c r="H178" s="157">
        <v>0.14967621253728922</v>
      </c>
      <c r="I178" s="157">
        <v>0.12495531375502032</v>
      </c>
      <c r="J178" s="157">
        <v>0.12512232103441839</v>
      </c>
      <c r="K178" s="157">
        <v>0.19850656612640197</v>
      </c>
      <c r="L178" s="157">
        <v>0.48779721568509854</v>
      </c>
      <c r="M178" s="157">
        <v>0.33135602339074016</v>
      </c>
      <c r="N178" s="157">
        <v>0.26583909468029004</v>
      </c>
      <c r="O178" s="157">
        <v>0.16544047472653847</v>
      </c>
      <c r="P178" s="158">
        <v>0.1355068576673352</v>
      </c>
      <c r="Q178" s="135"/>
    </row>
    <row r="179" spans="1:17" x14ac:dyDescent="0.25">
      <c r="A179" s="155" t="s">
        <v>154</v>
      </c>
      <c r="B179" s="156">
        <v>0.23440592900075194</v>
      </c>
      <c r="C179" s="157">
        <v>0.20578942868456279</v>
      </c>
      <c r="D179" s="157">
        <v>0.17949369958130959</v>
      </c>
      <c r="E179" s="157">
        <v>0.16140833364999002</v>
      </c>
      <c r="F179" s="157">
        <v>0.15286023197376733</v>
      </c>
      <c r="G179" s="157">
        <v>0.15992642970414267</v>
      </c>
      <c r="H179" s="157">
        <v>0.15122511039579409</v>
      </c>
      <c r="I179" s="157">
        <v>0.15159678537881596</v>
      </c>
      <c r="J179" s="157">
        <v>0.15031756449933747</v>
      </c>
      <c r="K179" s="157">
        <v>0.13081457030141216</v>
      </c>
      <c r="L179" s="157">
        <v>0.26471635211968192</v>
      </c>
      <c r="M179" s="157">
        <v>0.22899051661422759</v>
      </c>
      <c r="N179" s="157">
        <v>0.23340536658421138</v>
      </c>
      <c r="O179" s="157">
        <v>0.20878859780098513</v>
      </c>
      <c r="P179" s="158">
        <v>0.21745318502512873</v>
      </c>
      <c r="Q179" s="135"/>
    </row>
    <row r="180" spans="1:17" x14ac:dyDescent="0.25">
      <c r="A180" s="155" t="s">
        <v>155</v>
      </c>
      <c r="B180" s="156">
        <v>2.8537344086194294E-2</v>
      </c>
      <c r="C180" s="157">
        <v>8.4926438424197757E-3</v>
      </c>
      <c r="D180" s="157">
        <v>2.3878200831323037E-3</v>
      </c>
      <c r="E180" s="157">
        <v>1.6198533986252687E-3</v>
      </c>
      <c r="F180" s="157">
        <v>2.8700530426686542E-3</v>
      </c>
      <c r="G180" s="157">
        <v>5.281305887181174E-3</v>
      </c>
      <c r="H180" s="157">
        <v>1.961911273453226E-3</v>
      </c>
      <c r="I180" s="157">
        <v>1.6170626219102562E-3</v>
      </c>
      <c r="J180" s="157">
        <v>1.0850270387423116E-3</v>
      </c>
      <c r="K180" s="157">
        <v>4.7008299999211816E-3</v>
      </c>
      <c r="L180" s="157">
        <v>3.8580912187238206E-2</v>
      </c>
      <c r="M180" s="157">
        <v>2.5383142572911944E-2</v>
      </c>
      <c r="N180" s="157">
        <v>1.2133540922139341E-2</v>
      </c>
      <c r="O180" s="157">
        <v>1.515482214297277E-3</v>
      </c>
      <c r="P180" s="158">
        <v>1.3111868735203246E-3</v>
      </c>
      <c r="Q180" s="135"/>
    </row>
    <row r="181" spans="1:17" x14ac:dyDescent="0.25">
      <c r="A181" s="155" t="s">
        <v>156</v>
      </c>
      <c r="B181" s="156">
        <v>1.2626892580744762E-2</v>
      </c>
      <c r="C181" s="157">
        <v>1.9260395280394804E-2</v>
      </c>
      <c r="D181" s="157">
        <v>3.3250420240331195E-2</v>
      </c>
      <c r="E181" s="157">
        <v>7.036080419994481E-2</v>
      </c>
      <c r="F181" s="157">
        <v>0.32779451380469288</v>
      </c>
      <c r="G181" s="157">
        <v>1.1383096026915228E-2</v>
      </c>
      <c r="H181" s="157">
        <v>2.6889444412963162E-2</v>
      </c>
      <c r="I181" s="157">
        <v>5.7200251780264964E-2</v>
      </c>
      <c r="J181" s="157">
        <v>0.12822181291814036</v>
      </c>
      <c r="K181" s="157">
        <v>0.48590757581527794</v>
      </c>
      <c r="L181" s="157">
        <v>5.6962035030198943E-3</v>
      </c>
      <c r="M181" s="157">
        <v>2.1605526885604607E-2</v>
      </c>
      <c r="N181" s="157">
        <v>2.1186576082537323E-2</v>
      </c>
      <c r="O181" s="157">
        <v>3.6464132584204022E-2</v>
      </c>
      <c r="P181" s="158">
        <v>0.1240638433715322</v>
      </c>
      <c r="Q181" s="135"/>
    </row>
    <row r="182" spans="1:17" x14ac:dyDescent="0.25">
      <c r="A182" s="155" t="s">
        <v>157</v>
      </c>
      <c r="B182" s="156">
        <v>2.4656052108335675E-2</v>
      </c>
      <c r="C182" s="157">
        <v>7.967880687125008E-3</v>
      </c>
      <c r="D182" s="157">
        <v>4.2623682626684711E-3</v>
      </c>
      <c r="E182" s="157">
        <v>1.5594052601386992E-3</v>
      </c>
      <c r="F182" s="157">
        <v>5.816058749887709E-3</v>
      </c>
      <c r="G182" s="157">
        <v>9.0512293932794709E-4</v>
      </c>
      <c r="H182" s="157">
        <v>8.1804428060704582E-4</v>
      </c>
      <c r="I182" s="157">
        <v>1.7521548836813806E-3</v>
      </c>
      <c r="J182" s="157">
        <v>2.6144240351839544E-3</v>
      </c>
      <c r="K182" s="157">
        <v>9.1737930357039411E-3</v>
      </c>
      <c r="L182" s="157">
        <v>3.1248873873741312E-2</v>
      </c>
      <c r="M182" s="157">
        <v>2.5406310982133053E-2</v>
      </c>
      <c r="N182" s="157">
        <v>1.1109917926324474E-2</v>
      </c>
      <c r="O182" s="157">
        <v>9.9094268683385042E-3</v>
      </c>
      <c r="P182" s="158">
        <v>1.533088050255917E-3</v>
      </c>
      <c r="Q182" s="135"/>
    </row>
    <row r="183" spans="1:17" x14ac:dyDescent="0.25">
      <c r="A183" s="155" t="s">
        <v>158</v>
      </c>
      <c r="B183" s="156">
        <v>2.4450649434004847E-2</v>
      </c>
      <c r="C183" s="157">
        <v>8.2939362300704783E-3</v>
      </c>
      <c r="D183" s="157">
        <v>6.017739801256217E-3</v>
      </c>
      <c r="E183" s="157">
        <v>1.3770006306301603E-3</v>
      </c>
      <c r="F183" s="157">
        <v>4.9856608965764731E-3</v>
      </c>
      <c r="G183" s="157">
        <v>2.3755935145357435E-3</v>
      </c>
      <c r="H183" s="157">
        <v>4.1245165080208129E-3</v>
      </c>
      <c r="I183" s="157">
        <v>2.0233558069407591E-3</v>
      </c>
      <c r="J183" s="157">
        <v>1.5803406243223093E-3</v>
      </c>
      <c r="K183" s="157">
        <v>6.8107909734591585E-3</v>
      </c>
      <c r="L183" s="157">
        <v>3.8908799411998617E-2</v>
      </c>
      <c r="M183" s="157">
        <v>1.7959743083754736E-2</v>
      </c>
      <c r="N183" s="157">
        <v>7.7514094970548226E-3</v>
      </c>
      <c r="O183" s="157">
        <v>1.1344030460702219E-2</v>
      </c>
      <c r="P183" s="158">
        <v>3.3266146169657791E-3</v>
      </c>
      <c r="Q183" s="135"/>
    </row>
    <row r="184" spans="1:17" x14ac:dyDescent="0.25">
      <c r="A184" s="155" t="s">
        <v>159</v>
      </c>
      <c r="B184" s="156">
        <v>0.86470106875900088</v>
      </c>
      <c r="C184" s="157">
        <v>0.89897823640601859</v>
      </c>
      <c r="D184" s="157">
        <v>0.96120590558874464</v>
      </c>
      <c r="E184" s="157">
        <v>0.99227827958279669</v>
      </c>
      <c r="F184" s="157">
        <v>0.99831323997751242</v>
      </c>
      <c r="G184" s="157">
        <v>0.90208499801878272</v>
      </c>
      <c r="H184" s="157">
        <v>0.97908604357165119</v>
      </c>
      <c r="I184" s="157">
        <v>0.99189187838588566</v>
      </c>
      <c r="J184" s="157">
        <v>0.9986823317618585</v>
      </c>
      <c r="K184" s="157">
        <v>0.99698021614366561</v>
      </c>
      <c r="L184" s="157">
        <v>0.84619975984656137</v>
      </c>
      <c r="M184" s="157">
        <v>0.88813716781177843</v>
      </c>
      <c r="N184" s="157">
        <v>0.88123634780040161</v>
      </c>
      <c r="O184" s="157">
        <v>0.94293746905062703</v>
      </c>
      <c r="P184" s="158">
        <v>0.98592803335195045</v>
      </c>
      <c r="Q184" s="135"/>
    </row>
    <row r="185" spans="1:17" x14ac:dyDescent="0.25">
      <c r="A185" s="155" t="s">
        <v>160</v>
      </c>
      <c r="B185" s="156">
        <v>0.15860020669882274</v>
      </c>
      <c r="C185" s="157">
        <v>0.28779360857171704</v>
      </c>
      <c r="D185" s="157">
        <v>0.42911948966253127</v>
      </c>
      <c r="E185" s="157">
        <v>0.6468035537657485</v>
      </c>
      <c r="F185" s="157">
        <v>0.92126617518457188</v>
      </c>
      <c r="G185" s="157">
        <v>0.24727496035809887</v>
      </c>
      <c r="H185" s="157">
        <v>0.45113943067210871</v>
      </c>
      <c r="I185" s="157">
        <v>0.63401762917814186</v>
      </c>
      <c r="J185" s="157">
        <v>0.81829647051819765</v>
      </c>
      <c r="K185" s="157">
        <v>0.9594463175511645</v>
      </c>
      <c r="L185" s="157">
        <v>9.1768636683555449E-2</v>
      </c>
      <c r="M185" s="157">
        <v>0.22762560054140402</v>
      </c>
      <c r="N185" s="157">
        <v>0.27660360954967378</v>
      </c>
      <c r="O185" s="157">
        <v>0.41330406406443199</v>
      </c>
      <c r="P185" s="158">
        <v>0.69757194850160775</v>
      </c>
      <c r="Q185" s="135"/>
    </row>
    <row r="186" spans="1:17" x14ac:dyDescent="0.25">
      <c r="A186" s="155" t="s">
        <v>161</v>
      </c>
      <c r="B186" s="156">
        <v>0.2451269696959624</v>
      </c>
      <c r="C186" s="157">
        <v>9.5543664650738575E-2</v>
      </c>
      <c r="D186" s="157">
        <v>6.0554740783844679E-2</v>
      </c>
      <c r="E186" s="157">
        <v>3.2955527456534517E-2</v>
      </c>
      <c r="F186" s="157">
        <v>1.0743003382700482E-2</v>
      </c>
      <c r="G186" s="157">
        <v>7.8289483485515399E-2</v>
      </c>
      <c r="H186" s="157">
        <v>6.5558425236533574E-2</v>
      </c>
      <c r="I186" s="157">
        <v>3.6954197676643583E-2</v>
      </c>
      <c r="J186" s="157">
        <v>2.1404773938757747E-2</v>
      </c>
      <c r="K186" s="157">
        <v>3.1671576677598811E-3</v>
      </c>
      <c r="L186" s="157">
        <v>0.31756112801497804</v>
      </c>
      <c r="M186" s="157">
        <v>0.21267823630562666</v>
      </c>
      <c r="N186" s="157">
        <v>0.11276939693373425</v>
      </c>
      <c r="O186" s="157">
        <v>5.254872169101564E-2</v>
      </c>
      <c r="P186" s="158">
        <v>2.7454401989962563E-2</v>
      </c>
      <c r="Q186" s="135"/>
    </row>
    <row r="187" spans="1:17" x14ac:dyDescent="0.25">
      <c r="A187" s="155" t="s">
        <v>162</v>
      </c>
      <c r="B187" s="156">
        <v>9.9389065819793145E-3</v>
      </c>
      <c r="C187" s="157">
        <v>3.0863965328014266E-3</v>
      </c>
      <c r="D187" s="157">
        <v>1.2248530317804393E-3</v>
      </c>
      <c r="E187" s="157">
        <v>3.5073674321828952E-4</v>
      </c>
      <c r="F187" s="159">
        <v>0</v>
      </c>
      <c r="G187" s="157">
        <v>5.1626698816757048E-4</v>
      </c>
      <c r="H187" s="157">
        <v>1.5758642126763112E-3</v>
      </c>
      <c r="I187" s="159">
        <v>0</v>
      </c>
      <c r="J187" s="159">
        <v>0</v>
      </c>
      <c r="K187" s="159">
        <v>0</v>
      </c>
      <c r="L187" s="157">
        <v>1.3630682959145596E-2</v>
      </c>
      <c r="M187" s="157">
        <v>8.3000128407233476E-3</v>
      </c>
      <c r="N187" s="157">
        <v>3.5967318556040248E-3</v>
      </c>
      <c r="O187" s="157">
        <v>2.8460294673991688E-3</v>
      </c>
      <c r="P187" s="158">
        <v>7.581546837777365E-4</v>
      </c>
      <c r="Q187" s="135"/>
    </row>
    <row r="188" spans="1:17" x14ac:dyDescent="0.25">
      <c r="A188" s="155" t="s">
        <v>163</v>
      </c>
      <c r="B188" s="156">
        <v>3.5840247177882653E-3</v>
      </c>
      <c r="C188" s="157">
        <v>3.6793572301851004E-3</v>
      </c>
      <c r="D188" s="157">
        <v>3.3131331577339416E-3</v>
      </c>
      <c r="E188" s="157">
        <v>4.1116275922189974E-3</v>
      </c>
      <c r="F188" s="157">
        <v>6.4487057120795406E-4</v>
      </c>
      <c r="G188" s="157">
        <v>1.2942828030224729E-2</v>
      </c>
      <c r="H188" s="157">
        <v>4.9741771428117526E-3</v>
      </c>
      <c r="I188" s="157">
        <v>4.6161928600774839E-3</v>
      </c>
      <c r="J188" s="157">
        <v>3.4810750964180113E-3</v>
      </c>
      <c r="K188" s="159">
        <v>0</v>
      </c>
      <c r="L188" s="159">
        <v>0</v>
      </c>
      <c r="M188" s="159">
        <v>0</v>
      </c>
      <c r="N188" s="159">
        <v>0</v>
      </c>
      <c r="O188" s="157">
        <v>1.3222168604907485E-3</v>
      </c>
      <c r="P188" s="160">
        <v>0</v>
      </c>
      <c r="Q188" s="135"/>
    </row>
    <row r="189" spans="1:17" x14ac:dyDescent="0.25">
      <c r="A189" s="155" t="s">
        <v>164</v>
      </c>
      <c r="B189" s="156">
        <v>1.026221694506114E-3</v>
      </c>
      <c r="C189" s="159">
        <v>0</v>
      </c>
      <c r="D189" s="159">
        <v>0</v>
      </c>
      <c r="E189" s="159">
        <v>0</v>
      </c>
      <c r="F189" s="157">
        <v>5.4369721254144029E-5</v>
      </c>
      <c r="G189" s="159">
        <v>0</v>
      </c>
      <c r="H189" s="159">
        <v>0</v>
      </c>
      <c r="I189" s="159">
        <v>0</v>
      </c>
      <c r="J189" s="159">
        <v>0</v>
      </c>
      <c r="K189" s="157">
        <v>1.0883819702411854E-4</v>
      </c>
      <c r="L189" s="157">
        <v>1.8196801376663106E-3</v>
      </c>
      <c r="M189" s="157">
        <v>4.6317665068134722E-4</v>
      </c>
      <c r="N189" s="159">
        <v>0</v>
      </c>
      <c r="O189" s="159">
        <v>0</v>
      </c>
      <c r="P189" s="160">
        <v>0</v>
      </c>
      <c r="Q189" s="135"/>
    </row>
    <row r="190" spans="1:17" x14ac:dyDescent="0.25">
      <c r="A190" s="155" t="s">
        <v>165</v>
      </c>
      <c r="B190" s="156">
        <v>1.4005548273699066E-3</v>
      </c>
      <c r="C190" s="157">
        <v>1.0067290370145243E-3</v>
      </c>
      <c r="D190" s="157">
        <v>5.1973336620132998E-4</v>
      </c>
      <c r="E190" s="157">
        <v>2.5618301502164146E-3</v>
      </c>
      <c r="F190" s="157">
        <v>2.9905282245884924E-3</v>
      </c>
      <c r="G190" s="157">
        <v>2.1351744415343812E-3</v>
      </c>
      <c r="H190" s="157">
        <v>2.4690174731382226E-3</v>
      </c>
      <c r="I190" s="157">
        <v>2.2936910949135454E-3</v>
      </c>
      <c r="J190" s="157">
        <v>1.7753432246232078E-3</v>
      </c>
      <c r="K190" s="157">
        <v>4.2216520829616577E-3</v>
      </c>
      <c r="L190" s="159">
        <v>0</v>
      </c>
      <c r="M190" s="159">
        <v>0</v>
      </c>
      <c r="N190" s="157">
        <v>2.2332898794866639E-3</v>
      </c>
      <c r="O190" s="157">
        <v>3.3925505516798889E-4</v>
      </c>
      <c r="P190" s="158">
        <v>8.6146356968613196E-4</v>
      </c>
      <c r="Q190" s="135"/>
    </row>
    <row r="191" spans="1:17" x14ac:dyDescent="0.25">
      <c r="A191" s="155" t="s">
        <v>166</v>
      </c>
      <c r="B191" s="156">
        <v>7.6975334106279278E-4</v>
      </c>
      <c r="C191" s="157">
        <v>3.2950618857742269E-4</v>
      </c>
      <c r="D191" s="157">
        <v>4.2509327230910753E-4</v>
      </c>
      <c r="E191" s="157">
        <v>2.106531372360981E-4</v>
      </c>
      <c r="F191" s="157">
        <v>8.8746292351783566E-4</v>
      </c>
      <c r="G191" s="157">
        <v>5.6594782906388343E-4</v>
      </c>
      <c r="H191" s="159">
        <v>0</v>
      </c>
      <c r="I191" s="157">
        <v>1.4304978255014726E-4</v>
      </c>
      <c r="J191" s="157">
        <v>1.6552696642644146E-4</v>
      </c>
      <c r="K191" s="157">
        <v>6.7418624394565872E-4</v>
      </c>
      <c r="L191" s="157">
        <v>6.3413220901934548E-4</v>
      </c>
      <c r="M191" s="157">
        <v>9.8820507025352568E-4</v>
      </c>
      <c r="N191" s="159">
        <v>0</v>
      </c>
      <c r="O191" s="157">
        <v>9.8050155616552764E-4</v>
      </c>
      <c r="P191" s="158">
        <v>1.2400953619884129E-3</v>
      </c>
      <c r="Q191" s="135"/>
    </row>
    <row r="192" spans="1:17" x14ac:dyDescent="0.25">
      <c r="A192" s="155" t="s">
        <v>167</v>
      </c>
      <c r="B192" s="156">
        <v>4.2896472037466851E-3</v>
      </c>
      <c r="C192" s="157">
        <v>1.1319407538973375E-2</v>
      </c>
      <c r="D192" s="157">
        <v>3.8122393611010288E-2</v>
      </c>
      <c r="E192" s="157">
        <v>0.13143438191265316</v>
      </c>
      <c r="F192" s="157">
        <v>0.57609703800373857</v>
      </c>
      <c r="G192" s="157">
        <v>1.5615318741865876E-2</v>
      </c>
      <c r="H192" s="157">
        <v>4.9289555231755662E-2</v>
      </c>
      <c r="I192" s="157">
        <v>0.10771803423061481</v>
      </c>
      <c r="J192" s="157">
        <v>0.29581085008735086</v>
      </c>
      <c r="K192" s="157">
        <v>0.76292525118379484</v>
      </c>
      <c r="L192" s="157">
        <v>3.9264950646921426E-3</v>
      </c>
      <c r="M192" s="157">
        <v>4.8628186094123301E-3</v>
      </c>
      <c r="N192" s="157">
        <v>7.7980873365217111E-3</v>
      </c>
      <c r="O192" s="157">
        <v>2.2116909144340037E-2</v>
      </c>
      <c r="P192" s="158">
        <v>0.22341721820777793</v>
      </c>
      <c r="Q192" s="135"/>
    </row>
    <row r="193" spans="1:17" x14ac:dyDescent="0.25">
      <c r="A193" s="155" t="s">
        <v>168</v>
      </c>
      <c r="B193" s="156">
        <v>0.70765720099994311</v>
      </c>
      <c r="C193" s="157">
        <v>0.81602754651677833</v>
      </c>
      <c r="D193" s="157">
        <v>0.75054357439568142</v>
      </c>
      <c r="E193" s="157">
        <v>0.59260778892347854</v>
      </c>
      <c r="F193" s="157">
        <v>0.2564543707588906</v>
      </c>
      <c r="G193" s="157">
        <v>0.82311139460823279</v>
      </c>
      <c r="H193" s="157">
        <v>0.72678798011199652</v>
      </c>
      <c r="I193" s="157">
        <v>0.61397190480091446</v>
      </c>
      <c r="J193" s="157">
        <v>0.4541909787363354</v>
      </c>
      <c r="K193" s="157">
        <v>0.14041536077410308</v>
      </c>
      <c r="L193" s="157">
        <v>0.65344999402518955</v>
      </c>
      <c r="M193" s="157">
        <v>0.73216097285046378</v>
      </c>
      <c r="N193" s="157">
        <v>0.81367773842403757</v>
      </c>
      <c r="O193" s="157">
        <v>0.78603059137684106</v>
      </c>
      <c r="P193" s="158">
        <v>0.51556610446035456</v>
      </c>
      <c r="Q193" s="135"/>
    </row>
    <row r="194" spans="1:17" x14ac:dyDescent="0.25">
      <c r="A194" s="155" t="s">
        <v>169</v>
      </c>
      <c r="B194" s="156">
        <v>1.4449433498002404E-2</v>
      </c>
      <c r="C194" s="157">
        <v>2.6801003390366E-2</v>
      </c>
      <c r="D194" s="157">
        <v>5.7296964100560045E-2</v>
      </c>
      <c r="E194" s="157">
        <v>0.10318958576683528</v>
      </c>
      <c r="F194" s="157">
        <v>9.1214304766309914E-2</v>
      </c>
      <c r="G194" s="157">
        <v>3.2822198805505472E-2</v>
      </c>
      <c r="H194" s="157">
        <v>6.8845767823083284E-2</v>
      </c>
      <c r="I194" s="157">
        <v>0.10554835260795106</v>
      </c>
      <c r="J194" s="157">
        <v>0.11783968521064404</v>
      </c>
      <c r="K194" s="157">
        <v>6.392585106931796E-2</v>
      </c>
      <c r="L194" s="157">
        <v>4.9629746375521207E-3</v>
      </c>
      <c r="M194" s="157">
        <v>1.8987767803742249E-2</v>
      </c>
      <c r="N194" s="157">
        <v>1.9352935984070774E-2</v>
      </c>
      <c r="O194" s="157">
        <v>4.7146191105830043E-2</v>
      </c>
      <c r="P194" s="158">
        <v>9.1653874337285127E-2</v>
      </c>
      <c r="Q194" s="135"/>
    </row>
    <row r="195" spans="1:17" x14ac:dyDescent="0.25">
      <c r="A195" s="155" t="s">
        <v>170</v>
      </c>
      <c r="B195" s="156">
        <v>1.1757287439641608E-2</v>
      </c>
      <c r="C195" s="157">
        <v>4.2206388914568085E-2</v>
      </c>
      <c r="D195" s="157">
        <v>8.799951428087889E-2</v>
      </c>
      <c r="E195" s="157">
        <v>0.13257786831760965</v>
      </c>
      <c r="F195" s="157">
        <v>6.0914051647791269E-2</v>
      </c>
      <c r="G195" s="157">
        <v>3.400138706988922E-2</v>
      </c>
      <c r="H195" s="157">
        <v>8.0499212768005174E-2</v>
      </c>
      <c r="I195" s="157">
        <v>0.12875457694633546</v>
      </c>
      <c r="J195" s="157">
        <v>0.10533176673944425</v>
      </c>
      <c r="K195" s="157">
        <v>2.4561702781092709E-2</v>
      </c>
      <c r="L195" s="157">
        <v>4.0149129517573646E-3</v>
      </c>
      <c r="M195" s="157">
        <v>2.1558809869097844E-2</v>
      </c>
      <c r="N195" s="157">
        <v>4.057181958654564E-2</v>
      </c>
      <c r="O195" s="157">
        <v>8.6669583742750925E-2</v>
      </c>
      <c r="P195" s="158">
        <v>0.13904868738916765</v>
      </c>
      <c r="Q195" s="135"/>
    </row>
    <row r="196" spans="1:17" x14ac:dyDescent="0.25">
      <c r="A196" s="155" t="s">
        <v>171</v>
      </c>
      <c r="B196" s="156">
        <v>1.2320485990848791E-2</v>
      </c>
      <c r="C196" s="157">
        <v>9.5893991194615294E-3</v>
      </c>
      <c r="D196" s="157">
        <v>1.3953708970344075E-2</v>
      </c>
      <c r="E196" s="157">
        <v>9.1671920355944295E-3</v>
      </c>
      <c r="F196" s="157">
        <v>1.5091516029601554E-3</v>
      </c>
      <c r="G196" s="157">
        <v>1.8658944714537246E-2</v>
      </c>
      <c r="H196" s="157">
        <v>1.3653017868188212E-2</v>
      </c>
      <c r="I196" s="157">
        <v>9.3698723410432835E-3</v>
      </c>
      <c r="J196" s="157">
        <v>7.375269747963595E-3</v>
      </c>
      <c r="K196" s="159">
        <v>0</v>
      </c>
      <c r="L196" s="157">
        <v>1.1289110999001864E-2</v>
      </c>
      <c r="M196" s="157">
        <v>1.3917927044113378E-2</v>
      </c>
      <c r="N196" s="157">
        <v>4.0040075519021728E-3</v>
      </c>
      <c r="O196" s="157">
        <v>5.0003488183311736E-3</v>
      </c>
      <c r="P196" s="158">
        <v>8.0350700394129053E-3</v>
      </c>
      <c r="Q196" s="135"/>
    </row>
    <row r="197" spans="1:17" x14ac:dyDescent="0.25">
      <c r="A197" s="155" t="s">
        <v>172</v>
      </c>
      <c r="B197" s="156">
        <v>0.13911725913996598</v>
      </c>
      <c r="C197" s="157">
        <v>1.5332599816802711E-2</v>
      </c>
      <c r="D197" s="157">
        <v>1.0519468440918624E-3</v>
      </c>
      <c r="E197" s="159">
        <v>0</v>
      </c>
      <c r="F197" s="159">
        <v>0</v>
      </c>
      <c r="G197" s="157">
        <v>1.2863683754986316E-2</v>
      </c>
      <c r="H197" s="159">
        <v>0</v>
      </c>
      <c r="I197" s="159">
        <v>0</v>
      </c>
      <c r="J197" s="159">
        <v>0</v>
      </c>
      <c r="K197" s="159">
        <v>0</v>
      </c>
      <c r="L197" s="157">
        <v>0.24190871042798126</v>
      </c>
      <c r="M197" s="157">
        <v>6.819016918665359E-2</v>
      </c>
      <c r="N197" s="157">
        <v>1.6019200690158338E-2</v>
      </c>
      <c r="O197" s="157">
        <v>2.5879491468841121E-3</v>
      </c>
      <c r="P197" s="160">
        <v>0</v>
      </c>
      <c r="Q197" s="135"/>
    </row>
    <row r="198" spans="1:17" x14ac:dyDescent="0.25">
      <c r="A198" s="155" t="s">
        <v>173</v>
      </c>
      <c r="B198" s="156">
        <v>1.3363459845572939E-2</v>
      </c>
      <c r="C198" s="157">
        <v>2.0075660775691422E-3</v>
      </c>
      <c r="D198" s="157">
        <v>4.5298281610593245E-4</v>
      </c>
      <c r="E198" s="157">
        <v>9.5280677744159271E-4</v>
      </c>
      <c r="F198" s="157">
        <v>2.0316825889761946E-3</v>
      </c>
      <c r="G198" s="157">
        <v>1.0368247306961908E-3</v>
      </c>
      <c r="H198" s="159">
        <v>0</v>
      </c>
      <c r="I198" s="157">
        <v>1.8355106584987718E-3</v>
      </c>
      <c r="J198" s="157">
        <v>2.5468305881866816E-3</v>
      </c>
      <c r="K198" s="157">
        <v>1.1926318708015786E-3</v>
      </c>
      <c r="L198" s="157">
        <v>2.5361074284232649E-2</v>
      </c>
      <c r="M198" s="157">
        <v>4.5713652294062405E-3</v>
      </c>
      <c r="N198" s="157">
        <v>2.2752686737532129E-3</v>
      </c>
      <c r="O198" s="157">
        <v>1.5236237814061902E-3</v>
      </c>
      <c r="P198" s="158">
        <v>2.1122701185622537E-4</v>
      </c>
      <c r="Q198" s="135"/>
    </row>
    <row r="199" spans="1:17" x14ac:dyDescent="0.25">
      <c r="A199" s="155" t="s">
        <v>174</v>
      </c>
      <c r="B199" s="156">
        <v>1.0774256846939589E-2</v>
      </c>
      <c r="C199" s="157">
        <v>2.3993511511580562E-3</v>
      </c>
      <c r="D199" s="157">
        <v>9.9704540970768296E-5</v>
      </c>
      <c r="E199" s="159">
        <v>0</v>
      </c>
      <c r="F199" s="159">
        <v>0</v>
      </c>
      <c r="G199" s="157">
        <v>2.0449034241712901E-4</v>
      </c>
      <c r="H199" s="159">
        <v>0</v>
      </c>
      <c r="I199" s="159">
        <v>0</v>
      </c>
      <c r="J199" s="159">
        <v>0</v>
      </c>
      <c r="K199" s="159">
        <v>0</v>
      </c>
      <c r="L199" s="157">
        <v>1.3775236992596258E-2</v>
      </c>
      <c r="M199" s="157">
        <v>1.1729111722681143E-2</v>
      </c>
      <c r="N199" s="157">
        <v>2.3133792399210617E-3</v>
      </c>
      <c r="O199" s="157">
        <v>7.4599560914740543E-4</v>
      </c>
      <c r="P199" s="160">
        <v>0</v>
      </c>
      <c r="Q199" s="135"/>
    </row>
    <row r="200" spans="1:17" x14ac:dyDescent="0.25">
      <c r="A200" s="155" t="s">
        <v>175</v>
      </c>
      <c r="B200" s="156">
        <v>7.1421972790855839E-4</v>
      </c>
      <c r="C200" s="157">
        <v>2.2064488882618393E-3</v>
      </c>
      <c r="D200" s="157">
        <v>1.6728941978347127E-3</v>
      </c>
      <c r="E200" s="157">
        <v>1.9618931515272961E-4</v>
      </c>
      <c r="F200" s="157">
        <v>7.0340646502603163E-4</v>
      </c>
      <c r="G200" s="157">
        <v>3.6703726626027581E-3</v>
      </c>
      <c r="H200" s="159">
        <v>0</v>
      </c>
      <c r="I200" s="157">
        <v>3.7794397308271071E-4</v>
      </c>
      <c r="J200" s="157">
        <v>2.0521127106478041E-4</v>
      </c>
      <c r="K200" s="157">
        <v>1.1764834378441931E-3</v>
      </c>
      <c r="L200" s="157">
        <v>5.2316725352529966E-4</v>
      </c>
      <c r="M200" s="157">
        <v>9.7409541793377018E-4</v>
      </c>
      <c r="N200" s="157">
        <v>1.8962252691007758E-3</v>
      </c>
      <c r="O200" s="157">
        <v>1.9109937815924309E-3</v>
      </c>
      <c r="P200" s="158">
        <v>3.6126692780297898E-4</v>
      </c>
      <c r="Q200" s="135"/>
    </row>
    <row r="201" spans="1:17" x14ac:dyDescent="0.25">
      <c r="A201" s="155" t="s">
        <v>176</v>
      </c>
      <c r="B201" s="156">
        <v>0.80256189814675638</v>
      </c>
      <c r="C201" s="157">
        <v>0.92370019406428416</v>
      </c>
      <c r="D201" s="157">
        <v>0.89461540759658364</v>
      </c>
      <c r="E201" s="157">
        <v>0.8635448720533877</v>
      </c>
      <c r="F201" s="157">
        <v>0.77608485230972679</v>
      </c>
      <c r="G201" s="157">
        <v>0.8843725405111581</v>
      </c>
      <c r="H201" s="157">
        <v>0.88121513973747001</v>
      </c>
      <c r="I201" s="157">
        <v>0.86614788702493406</v>
      </c>
      <c r="J201" s="157">
        <v>0.80868391464196465</v>
      </c>
      <c r="K201" s="157">
        <v>0.74392764997237781</v>
      </c>
      <c r="L201" s="157">
        <v>0.68675765822469215</v>
      </c>
      <c r="M201" s="157">
        <v>0.88313612066381264</v>
      </c>
      <c r="N201" s="157">
        <v>0.95055532554360755</v>
      </c>
      <c r="O201" s="157">
        <v>0.93494709231428785</v>
      </c>
      <c r="P201" s="158">
        <v>0.87271367206612327</v>
      </c>
      <c r="Q201" s="135"/>
    </row>
    <row r="202" spans="1:17" x14ac:dyDescent="0.25">
      <c r="A202" s="155" t="s">
        <v>177</v>
      </c>
      <c r="B202" s="156">
        <v>3.0174148748037845E-3</v>
      </c>
      <c r="C202" s="157">
        <v>3.9521826286422016E-4</v>
      </c>
      <c r="D202" s="157">
        <v>2.9959524242035169E-4</v>
      </c>
      <c r="E202" s="157">
        <v>1.1170764420766106E-3</v>
      </c>
      <c r="F202" s="157">
        <v>3.8297826154074298E-3</v>
      </c>
      <c r="G202" s="157">
        <v>5.5205616429666231E-4</v>
      </c>
      <c r="H202" s="159">
        <v>0</v>
      </c>
      <c r="I202" s="157">
        <v>8.3958190988779212E-4</v>
      </c>
      <c r="J202" s="157">
        <v>1.2115276269669361E-3</v>
      </c>
      <c r="K202" s="157">
        <v>6.6281834477263258E-3</v>
      </c>
      <c r="L202" s="157">
        <v>5.8827894934614152E-3</v>
      </c>
      <c r="M202" s="157">
        <v>6.7938524696059088E-4</v>
      </c>
      <c r="N202" s="157">
        <v>3.754293502602598E-4</v>
      </c>
      <c r="O202" s="157">
        <v>2.6029779402657538E-4</v>
      </c>
      <c r="P202" s="158">
        <v>1.4941578658933966E-3</v>
      </c>
      <c r="Q202" s="135"/>
    </row>
    <row r="203" spans="1:17" x14ac:dyDescent="0.25">
      <c r="A203" s="155" t="s">
        <v>178</v>
      </c>
      <c r="B203" s="156">
        <v>8.8441422380343762E-4</v>
      </c>
      <c r="C203" s="159">
        <v>0</v>
      </c>
      <c r="D203" s="157">
        <v>8.8645259989192523E-4</v>
      </c>
      <c r="E203" s="157">
        <v>1.0211003095886391E-3</v>
      </c>
      <c r="F203" s="157">
        <v>6.0798715640997284E-3</v>
      </c>
      <c r="G203" s="157">
        <v>1.8180816432583331E-3</v>
      </c>
      <c r="H203" s="159">
        <v>0</v>
      </c>
      <c r="I203" s="157">
        <v>1.1105266710904173E-3</v>
      </c>
      <c r="J203" s="157">
        <v>3.789067626571017E-3</v>
      </c>
      <c r="K203" s="157">
        <v>7.4787753227057172E-3</v>
      </c>
      <c r="L203" s="157">
        <v>2.8275790923999402E-4</v>
      </c>
      <c r="M203" s="157">
        <v>1.5263331065327517E-3</v>
      </c>
      <c r="N203" s="159">
        <v>0</v>
      </c>
      <c r="O203" s="159">
        <v>0</v>
      </c>
      <c r="P203" s="158">
        <v>1.3901722999435137E-3</v>
      </c>
      <c r="Q203" s="135"/>
    </row>
    <row r="204" spans="1:17" x14ac:dyDescent="0.25">
      <c r="A204" s="155" t="s">
        <v>179</v>
      </c>
      <c r="B204" s="156">
        <v>3.0529123336431297E-3</v>
      </c>
      <c r="C204" s="157">
        <v>6.8407576972367191E-3</v>
      </c>
      <c r="D204" s="157">
        <v>6.9257262685231032E-3</v>
      </c>
      <c r="E204" s="157">
        <v>2.4980558131605116E-2</v>
      </c>
      <c r="F204" s="157">
        <v>5.782538873835099E-2</v>
      </c>
      <c r="G204" s="157">
        <v>1.2924187152905903E-2</v>
      </c>
      <c r="H204" s="157">
        <v>7.7414390541175578E-3</v>
      </c>
      <c r="I204" s="157">
        <v>2.820943178290666E-2</v>
      </c>
      <c r="J204" s="157">
        <v>4.175471088103172E-2</v>
      </c>
      <c r="K204" s="157">
        <v>7.1828443944834244E-2</v>
      </c>
      <c r="L204" s="157">
        <v>7.150112268693087E-4</v>
      </c>
      <c r="M204" s="157">
        <v>4.0926879753731644E-3</v>
      </c>
      <c r="N204" s="157">
        <v>1.0812387536495898E-3</v>
      </c>
      <c r="O204" s="157">
        <v>5.5527093925751671E-3</v>
      </c>
      <c r="P204" s="158">
        <v>1.881388842345999E-2</v>
      </c>
      <c r="Q204" s="135"/>
    </row>
    <row r="205" spans="1:17" x14ac:dyDescent="0.25">
      <c r="A205" s="155" t="s">
        <v>180</v>
      </c>
      <c r="B205" s="156">
        <v>3.1683169781130277E-3</v>
      </c>
      <c r="C205" s="157">
        <v>5.1951358449931267E-3</v>
      </c>
      <c r="D205" s="157">
        <v>2.1150448277204802E-3</v>
      </c>
      <c r="E205" s="157">
        <v>3.7525573334581987E-3</v>
      </c>
      <c r="F205" s="157">
        <v>6.7650604158350147E-3</v>
      </c>
      <c r="G205" s="157">
        <v>3.0385267837126878E-3</v>
      </c>
      <c r="H205" s="157">
        <v>2.0971362102371978E-3</v>
      </c>
      <c r="I205" s="157">
        <v>3.2467931219901194E-3</v>
      </c>
      <c r="J205" s="157">
        <v>1.8217925662825554E-3</v>
      </c>
      <c r="K205" s="157">
        <v>9.817741743581512E-3</v>
      </c>
      <c r="L205" s="157">
        <v>1.5678549082991467E-3</v>
      </c>
      <c r="M205" s="157">
        <v>4.7536407897567912E-3</v>
      </c>
      <c r="N205" s="157">
        <v>6.5361275571238792E-3</v>
      </c>
      <c r="O205" s="157">
        <v>3.127726463228217E-3</v>
      </c>
      <c r="P205" s="158">
        <v>6.4111387219764077E-3</v>
      </c>
      <c r="Q205" s="135"/>
    </row>
    <row r="206" spans="1:17" x14ac:dyDescent="0.25">
      <c r="A206" s="155" t="s">
        <v>181</v>
      </c>
      <c r="B206" s="156">
        <v>4.6875414924286785E-3</v>
      </c>
      <c r="C206" s="157">
        <v>3.2333329077368064E-2</v>
      </c>
      <c r="D206" s="157">
        <v>7.7926536095512422E-2</v>
      </c>
      <c r="E206" s="157">
        <v>9.5015595448934564E-2</v>
      </c>
      <c r="F206" s="157">
        <v>0.14384925052330644</v>
      </c>
      <c r="G206" s="157">
        <v>6.0860291539429241E-2</v>
      </c>
      <c r="H206" s="157">
        <v>9.5293267129985759E-2</v>
      </c>
      <c r="I206" s="157">
        <v>8.8376892984614264E-2</v>
      </c>
      <c r="J206" s="157">
        <v>0.13256218053705632</v>
      </c>
      <c r="K206" s="157">
        <v>0.15758566258483866</v>
      </c>
      <c r="L206" s="159">
        <v>0</v>
      </c>
      <c r="M206" s="157">
        <v>4.1811220451618992E-3</v>
      </c>
      <c r="N206" s="157">
        <v>1.4943797370524413E-2</v>
      </c>
      <c r="O206" s="157">
        <v>4.4343262898523077E-2</v>
      </c>
      <c r="P206" s="158">
        <v>8.8271937527565777E-2</v>
      </c>
      <c r="Q206" s="135"/>
    </row>
    <row r="207" spans="1:17" x14ac:dyDescent="0.25">
      <c r="A207" s="155" t="s">
        <v>182</v>
      </c>
      <c r="B207" s="156">
        <v>6.3378203992153319E-3</v>
      </c>
      <c r="C207" s="159">
        <v>0</v>
      </c>
      <c r="D207" s="159">
        <v>0</v>
      </c>
      <c r="E207" s="157">
        <v>2.5205215276305655E-4</v>
      </c>
      <c r="F207" s="157">
        <v>1.3215531763092322E-3</v>
      </c>
      <c r="G207" s="159">
        <v>0</v>
      </c>
      <c r="H207" s="159">
        <v>0</v>
      </c>
      <c r="I207" s="157">
        <v>4.8555953195086079E-4</v>
      </c>
      <c r="J207" s="157">
        <v>4.9494512912493976E-5</v>
      </c>
      <c r="K207" s="157">
        <v>3.6442767528968513E-4</v>
      </c>
      <c r="L207" s="157">
        <v>1.193662828010267E-2</v>
      </c>
      <c r="M207" s="157">
        <v>2.2480415716138939E-3</v>
      </c>
      <c r="N207" s="159">
        <v>0</v>
      </c>
      <c r="O207" s="159">
        <v>0</v>
      </c>
      <c r="P207" s="158">
        <v>2.2974691159655413E-3</v>
      </c>
      <c r="Q207" s="135"/>
    </row>
    <row r="208" spans="1:17" x14ac:dyDescent="0.25">
      <c r="A208" s="155" t="s">
        <v>183</v>
      </c>
      <c r="B208" s="156">
        <v>7.712150795894146E-2</v>
      </c>
      <c r="C208" s="157">
        <v>8.8141637795577182E-2</v>
      </c>
      <c r="D208" s="157">
        <v>8.0412651743339586E-2</v>
      </c>
      <c r="E208" s="157">
        <v>6.5597784616686527E-2</v>
      </c>
      <c r="F208" s="157">
        <v>4.2597523727686847E-2</v>
      </c>
      <c r="G208" s="157">
        <v>9.2876743806033377E-2</v>
      </c>
      <c r="H208" s="157">
        <v>8.6355286702717457E-2</v>
      </c>
      <c r="I208" s="157">
        <v>6.6072849414078857E-2</v>
      </c>
      <c r="J208" s="157">
        <v>5.8389375626337857E-2</v>
      </c>
      <c r="K208" s="157">
        <v>3.566870204437405E-2</v>
      </c>
      <c r="L208" s="157">
        <v>7.5066008097231199E-2</v>
      </c>
      <c r="M208" s="157">
        <v>8.3624962405495162E-2</v>
      </c>
      <c r="N208" s="157">
        <v>8.4309035432399149E-2</v>
      </c>
      <c r="O208" s="157">
        <v>6.2889439493971896E-2</v>
      </c>
      <c r="P208" s="158">
        <v>6.0921906235278774E-2</v>
      </c>
      <c r="Q208" s="135"/>
    </row>
    <row r="209" spans="1:17" x14ac:dyDescent="0.25">
      <c r="A209" s="155" t="s">
        <v>184</v>
      </c>
      <c r="B209" s="156">
        <v>1.1194163979763029E-2</v>
      </c>
      <c r="C209" s="157">
        <v>3.3043007418909671E-3</v>
      </c>
      <c r="D209" s="157">
        <v>2.2788231030771962E-3</v>
      </c>
      <c r="E209" s="157">
        <v>4.505588574746342E-4</v>
      </c>
      <c r="F209" s="157">
        <v>2.9881229602657822E-4</v>
      </c>
      <c r="G209" s="157">
        <v>2.9092214040038642E-3</v>
      </c>
      <c r="H209" s="157">
        <v>2.6143085415444326E-3</v>
      </c>
      <c r="I209" s="157">
        <v>8.6796778187948247E-4</v>
      </c>
      <c r="J209" s="159">
        <v>0</v>
      </c>
      <c r="K209" s="157">
        <v>5.9816734016621814E-4</v>
      </c>
      <c r="L209" s="157">
        <v>1.5728647589137171E-2</v>
      </c>
      <c r="M209" s="157">
        <v>8.6762381940672685E-3</v>
      </c>
      <c r="N209" s="157">
        <v>4.2818292702821335E-3</v>
      </c>
      <c r="O209" s="157">
        <v>1.3765538510352321E-3</v>
      </c>
      <c r="P209" s="160">
        <v>0</v>
      </c>
      <c r="Q209" s="135"/>
    </row>
    <row r="210" spans="1:17" x14ac:dyDescent="0.25">
      <c r="A210" s="155" t="s">
        <v>185</v>
      </c>
      <c r="B210" s="156">
        <v>0.10999026540333479</v>
      </c>
      <c r="C210" s="157">
        <v>2.3478535024613681E-2</v>
      </c>
      <c r="D210" s="157">
        <v>2.7938487183256835E-3</v>
      </c>
      <c r="E210" s="157">
        <v>7.335993755857341E-4</v>
      </c>
      <c r="F210" s="159">
        <v>0</v>
      </c>
      <c r="G210" s="157">
        <v>1.4990268510779692E-2</v>
      </c>
      <c r="H210" s="157">
        <v>1.5319956651988367E-3</v>
      </c>
      <c r="I210" s="157">
        <v>1.2203198365662233E-3</v>
      </c>
      <c r="J210" s="159">
        <v>0</v>
      </c>
      <c r="K210" s="159">
        <v>0</v>
      </c>
      <c r="L210" s="157">
        <v>0.15890033303689052</v>
      </c>
      <c r="M210" s="157">
        <v>8.3191311362614193E-2</v>
      </c>
      <c r="N210" s="157">
        <v>2.5675464688854545E-2</v>
      </c>
      <c r="O210" s="157">
        <v>8.6760922561824275E-3</v>
      </c>
      <c r="P210" s="158">
        <v>5.5529824517027554E-4</v>
      </c>
      <c r="Q210" s="135"/>
    </row>
    <row r="211" spans="1:17" x14ac:dyDescent="0.25">
      <c r="A211" s="155" t="s">
        <v>186</v>
      </c>
      <c r="B211" s="156">
        <v>9.9624273672688238E-2</v>
      </c>
      <c r="C211" s="157">
        <v>3.0296398233989965E-2</v>
      </c>
      <c r="D211" s="157">
        <v>7.8344707815057573E-3</v>
      </c>
      <c r="E211" s="157">
        <v>4.6581314204045463E-4</v>
      </c>
      <c r="F211" s="157">
        <v>8.2933279988080179E-4</v>
      </c>
      <c r="G211" s="157">
        <v>7.2341050063618557E-3</v>
      </c>
      <c r="H211" s="157">
        <v>3.1912366740264758E-3</v>
      </c>
      <c r="I211" s="157">
        <v>3.7794397308271071E-4</v>
      </c>
      <c r="J211" s="159">
        <v>0</v>
      </c>
      <c r="K211" s="157">
        <v>1.1926318708015786E-3</v>
      </c>
      <c r="L211" s="157">
        <v>9.2537897498762456E-2</v>
      </c>
      <c r="M211" s="157">
        <v>0.1239953527084996</v>
      </c>
      <c r="N211" s="157">
        <v>4.3141441126754686E-2</v>
      </c>
      <c r="O211" s="157">
        <v>1.9478390320908708E-2</v>
      </c>
      <c r="P211" s="158">
        <v>3.5255467226882734E-3</v>
      </c>
      <c r="Q211" s="135"/>
    </row>
    <row r="212" spans="1:17" x14ac:dyDescent="0.25">
      <c r="A212" s="155" t="s">
        <v>187</v>
      </c>
      <c r="B212" s="156">
        <v>0.29242221701932386</v>
      </c>
      <c r="C212" s="157">
        <v>9.1940014687283467E-2</v>
      </c>
      <c r="D212" s="157">
        <v>2.3935388363603767E-2</v>
      </c>
      <c r="E212" s="157">
        <v>4.3373475676062095E-3</v>
      </c>
      <c r="F212" s="157">
        <v>3.8194045019173577E-4</v>
      </c>
      <c r="G212" s="157">
        <v>8.4887811102321034E-2</v>
      </c>
      <c r="H212" s="157">
        <v>1.6488316206882667E-2</v>
      </c>
      <c r="I212" s="157">
        <v>4.2745661594842041E-3</v>
      </c>
      <c r="J212" s="157">
        <v>6.7743741929717242E-4</v>
      </c>
      <c r="K212" s="159">
        <v>0</v>
      </c>
      <c r="L212" s="157">
        <v>0.38975367504452829</v>
      </c>
      <c r="M212" s="157">
        <v>0.22658245828554863</v>
      </c>
      <c r="N212" s="157">
        <v>0.10324582428332389</v>
      </c>
      <c r="O212" s="157">
        <v>3.7480582101890543E-2</v>
      </c>
      <c r="P212" s="158">
        <v>8.8414140090023255E-3</v>
      </c>
      <c r="Q212" s="135"/>
    </row>
    <row r="213" spans="1:17" x14ac:dyDescent="0.25">
      <c r="A213" s="155" t="s">
        <v>188</v>
      </c>
      <c r="B213" s="156">
        <v>1.1086928199093479E-2</v>
      </c>
      <c r="C213" s="157">
        <v>2.283500611844022E-3</v>
      </c>
      <c r="D213" s="157">
        <v>1.6772744900491764E-4</v>
      </c>
      <c r="E213" s="157">
        <v>7.5853236538358121E-5</v>
      </c>
      <c r="F213" s="159">
        <v>0</v>
      </c>
      <c r="G213" s="157">
        <v>2.036726405315257E-4</v>
      </c>
      <c r="H213" s="157">
        <v>3.1090753419597177E-4</v>
      </c>
      <c r="I213" s="157">
        <v>1.461255602333489E-4</v>
      </c>
      <c r="J213" s="159">
        <v>0</v>
      </c>
      <c r="K213" s="159">
        <v>0</v>
      </c>
      <c r="L213" s="157">
        <v>1.507911939750676E-2</v>
      </c>
      <c r="M213" s="157">
        <v>9.5936496673672874E-3</v>
      </c>
      <c r="N213" s="157">
        <v>4.239525189997837E-3</v>
      </c>
      <c r="O213" s="159">
        <v>0</v>
      </c>
      <c r="P213" s="160">
        <v>0</v>
      </c>
      <c r="Q213" s="135"/>
    </row>
    <row r="214" spans="1:17" x14ac:dyDescent="0.25">
      <c r="A214" s="155" t="s">
        <v>189</v>
      </c>
      <c r="B214" s="156">
        <v>7.9764712350051028E-3</v>
      </c>
      <c r="C214" s="157">
        <v>1.0818782716299069E-2</v>
      </c>
      <c r="D214" s="157">
        <v>1.5904117538286241E-2</v>
      </c>
      <c r="E214" s="157">
        <v>1.9161370773004213E-2</v>
      </c>
      <c r="F214" s="157">
        <v>1.9985330808380735E-3</v>
      </c>
      <c r="G214" s="157">
        <v>2.837193969870095E-2</v>
      </c>
      <c r="H214" s="157">
        <v>2.8186997404307752E-2</v>
      </c>
      <c r="I214" s="157">
        <v>2.7053012235860204E-2</v>
      </c>
      <c r="J214" s="157">
        <v>7.8092730619518744E-3</v>
      </c>
      <c r="K214" s="159">
        <v>0</v>
      </c>
      <c r="L214" s="157">
        <v>1.8365748949277178E-3</v>
      </c>
      <c r="M214" s="157">
        <v>3.3086686343045128E-3</v>
      </c>
      <c r="N214" s="157">
        <v>6.7738630544316239E-4</v>
      </c>
      <c r="O214" s="157">
        <v>5.0520434779841271E-3</v>
      </c>
      <c r="P214" s="158">
        <v>1.4222672960146202E-3</v>
      </c>
      <c r="Q214" s="135"/>
    </row>
    <row r="215" spans="1:17" x14ac:dyDescent="0.25">
      <c r="A215" s="155" t="s">
        <v>190</v>
      </c>
      <c r="B215" s="161">
        <v>0</v>
      </c>
      <c r="C215" s="157">
        <v>1.1040907555043957E-3</v>
      </c>
      <c r="D215" s="157">
        <v>6.2054547256395261E-4</v>
      </c>
      <c r="E215" s="157">
        <v>2.252794287373171E-4</v>
      </c>
      <c r="F215" s="159">
        <v>0</v>
      </c>
      <c r="G215" s="159">
        <v>0</v>
      </c>
      <c r="H215" s="159">
        <v>0</v>
      </c>
      <c r="I215" s="157">
        <v>4.3398389093974124E-4</v>
      </c>
      <c r="J215" s="159">
        <v>0</v>
      </c>
      <c r="K215" s="159">
        <v>0</v>
      </c>
      <c r="L215" s="159">
        <v>0</v>
      </c>
      <c r="M215" s="159">
        <v>0</v>
      </c>
      <c r="N215" s="157">
        <v>2.4492734585415481E-3</v>
      </c>
      <c r="O215" s="157">
        <v>1.4313230557974855E-3</v>
      </c>
      <c r="P215" s="160">
        <v>0</v>
      </c>
      <c r="Q215" s="135"/>
    </row>
    <row r="216" spans="1:17" x14ac:dyDescent="0.25">
      <c r="A216" s="155" t="s">
        <v>191</v>
      </c>
      <c r="B216" s="156">
        <v>3.3985126636261916E-3</v>
      </c>
      <c r="C216" s="157">
        <v>5.4463232958821281E-3</v>
      </c>
      <c r="D216" s="157">
        <v>5.6863087651295432E-3</v>
      </c>
      <c r="E216" s="157">
        <v>4.4650473406553402E-4</v>
      </c>
      <c r="F216" s="157">
        <v>1.4265222649893549E-4</v>
      </c>
      <c r="G216" s="157">
        <v>1.0694346818940621E-2</v>
      </c>
      <c r="H216" s="157">
        <v>6.7147552147910489E-3</v>
      </c>
      <c r="I216" s="157">
        <v>8.6015781777715888E-4</v>
      </c>
      <c r="J216" s="159">
        <v>0</v>
      </c>
      <c r="K216" s="159">
        <v>0</v>
      </c>
      <c r="L216" s="157">
        <v>5.9787446135250077E-4</v>
      </c>
      <c r="M216" s="157">
        <v>3.5923322581186304E-3</v>
      </c>
      <c r="N216" s="157">
        <v>5.0761094296804532E-3</v>
      </c>
      <c r="O216" s="157">
        <v>1.1421619350022356E-3</v>
      </c>
      <c r="P216" s="158">
        <v>2.9483556157197942E-4</v>
      </c>
      <c r="Q216" s="135"/>
    </row>
    <row r="217" spans="1:17" x14ac:dyDescent="0.25">
      <c r="A217" s="155" t="s">
        <v>192</v>
      </c>
      <c r="B217" s="156">
        <v>0.24144668611941197</v>
      </c>
      <c r="C217" s="157">
        <v>0.59447788107648747</v>
      </c>
      <c r="D217" s="157">
        <v>0.72194311289356983</v>
      </c>
      <c r="E217" s="157">
        <v>0.81082949643328017</v>
      </c>
      <c r="F217" s="157">
        <v>0.88736928066659182</v>
      </c>
      <c r="G217" s="157">
        <v>0.55271516714544133</v>
      </c>
      <c r="H217" s="157">
        <v>0.72186384343339749</v>
      </c>
      <c r="I217" s="157">
        <v>0.79648551890345953</v>
      </c>
      <c r="J217" s="157">
        <v>0.86293076302628791</v>
      </c>
      <c r="K217" s="157">
        <v>0.8960251517015283</v>
      </c>
      <c r="L217" s="157">
        <v>0.11460032503644395</v>
      </c>
      <c r="M217" s="157">
        <v>0.31779581107571625</v>
      </c>
      <c r="N217" s="157">
        <v>0.61085503872934943</v>
      </c>
      <c r="O217" s="157">
        <v>0.73903408126571224</v>
      </c>
      <c r="P217" s="158">
        <v>0.82877870144180876</v>
      </c>
      <c r="Q217" s="135"/>
    </row>
    <row r="218" spans="1:17" x14ac:dyDescent="0.25">
      <c r="A218" s="155" t="s">
        <v>193</v>
      </c>
      <c r="B218" s="156">
        <v>5.3076546220776595E-3</v>
      </c>
      <c r="C218" s="157">
        <v>8.0736376436218345E-3</v>
      </c>
      <c r="D218" s="157">
        <v>2.9245079444656864E-3</v>
      </c>
      <c r="E218" s="157">
        <v>3.8056853088474204E-3</v>
      </c>
      <c r="F218" s="157">
        <v>5.2979499373652606E-3</v>
      </c>
      <c r="G218" s="157">
        <v>3.6070454675049173E-3</v>
      </c>
      <c r="H218" s="157">
        <v>3.632117571565974E-3</v>
      </c>
      <c r="I218" s="157">
        <v>2.9894244915447247E-3</v>
      </c>
      <c r="J218" s="157">
        <v>5.6518149000477384E-3</v>
      </c>
      <c r="K218" s="157">
        <v>4.464732190709946E-3</v>
      </c>
      <c r="L218" s="157">
        <v>1.9377307303034045E-3</v>
      </c>
      <c r="M218" s="157">
        <v>1.1598671505610487E-2</v>
      </c>
      <c r="N218" s="157">
        <v>6.8518824129347811E-3</v>
      </c>
      <c r="O218" s="157">
        <v>6.7798274768333337E-3</v>
      </c>
      <c r="P218" s="158">
        <v>3.5811666340922633E-3</v>
      </c>
      <c r="Q218" s="135"/>
    </row>
    <row r="219" spans="1:17" x14ac:dyDescent="0.25">
      <c r="A219" s="155" t="s">
        <v>194</v>
      </c>
      <c r="B219" s="156">
        <v>5.4879530853065933E-2</v>
      </c>
      <c r="C219" s="157">
        <v>3.3406633167465428E-2</v>
      </c>
      <c r="D219" s="157">
        <v>1.621496439053801E-2</v>
      </c>
      <c r="E219" s="157">
        <v>5.3521976810689082E-3</v>
      </c>
      <c r="F219" s="157">
        <v>2.3882759616968272E-3</v>
      </c>
      <c r="G219" s="157">
        <v>4.2518451616128827E-2</v>
      </c>
      <c r="H219" s="157">
        <v>1.6223015920105142E-2</v>
      </c>
      <c r="I219" s="157">
        <v>5.8233549486374605E-3</v>
      </c>
      <c r="J219" s="157">
        <v>2.1398357942522335E-3</v>
      </c>
      <c r="K219" s="157">
        <v>3.3893471566256829E-3</v>
      </c>
      <c r="L219" s="157">
        <v>6.0095241434990593E-2</v>
      </c>
      <c r="M219" s="157">
        <v>5.1812976873420485E-2</v>
      </c>
      <c r="N219" s="157">
        <v>3.1252599779848941E-2</v>
      </c>
      <c r="O219" s="157">
        <v>1.1862216071322776E-2</v>
      </c>
      <c r="P219" s="158">
        <v>3.665536191757413E-3</v>
      </c>
      <c r="Q219" s="135"/>
    </row>
    <row r="220" spans="1:17" x14ac:dyDescent="0.25">
      <c r="A220" s="155" t="s">
        <v>195</v>
      </c>
      <c r="B220" s="156">
        <v>4.3742106953800521E-2</v>
      </c>
      <c r="C220" s="157">
        <v>8.4870477153360893E-2</v>
      </c>
      <c r="D220" s="157">
        <v>0.1107671443827266</v>
      </c>
      <c r="E220" s="157">
        <v>8.4241012822532893E-2</v>
      </c>
      <c r="F220" s="157">
        <v>5.2840312240398077E-2</v>
      </c>
      <c r="G220" s="157">
        <v>0.14155246827023785</v>
      </c>
      <c r="H220" s="157">
        <v>0.10162324001699671</v>
      </c>
      <c r="I220" s="157">
        <v>8.9889109255722355E-2</v>
      </c>
      <c r="J220" s="157">
        <v>5.7947781226844935E-2</v>
      </c>
      <c r="K220" s="157">
        <v>5.0566292076592814E-2</v>
      </c>
      <c r="L220" s="157">
        <v>1.3627390072700496E-2</v>
      </c>
      <c r="M220" s="157">
        <v>4.8792216451509905E-2</v>
      </c>
      <c r="N220" s="157">
        <v>5.0606335601400695E-2</v>
      </c>
      <c r="O220" s="157">
        <v>9.4429038538197521E-2</v>
      </c>
      <c r="P220" s="158">
        <v>8.6120141273145601E-2</v>
      </c>
      <c r="Q220" s="135"/>
    </row>
    <row r="221" spans="1:17" x14ac:dyDescent="0.25">
      <c r="A221" s="155" t="s">
        <v>196</v>
      </c>
      <c r="B221" s="156">
        <v>1.8477456792242254E-2</v>
      </c>
      <c r="C221" s="157">
        <v>9.754273773470299E-3</v>
      </c>
      <c r="D221" s="157">
        <v>2.8774588749414507E-3</v>
      </c>
      <c r="E221" s="157">
        <v>8.923186757600038E-5</v>
      </c>
      <c r="F221" s="157">
        <v>2.3720240076338339E-4</v>
      </c>
      <c r="G221" s="157">
        <v>4.5692886994843987E-3</v>
      </c>
      <c r="H221" s="157">
        <v>1.3243119233921777E-3</v>
      </c>
      <c r="I221" s="157">
        <v>1.7189848759607476E-4</v>
      </c>
      <c r="J221" s="159">
        <v>0</v>
      </c>
      <c r="K221" s="157">
        <v>4.7483564442426433E-4</v>
      </c>
      <c r="L221" s="157">
        <v>2.2888817682912458E-2</v>
      </c>
      <c r="M221" s="157">
        <v>1.5632435237189046E-2</v>
      </c>
      <c r="N221" s="157">
        <v>1.5746669446101914E-2</v>
      </c>
      <c r="O221" s="157">
        <v>5.9558800410368816E-3</v>
      </c>
      <c r="P221" s="158">
        <v>1.6131825943458878E-4</v>
      </c>
      <c r="Q221" s="135"/>
    </row>
    <row r="222" spans="1:17" x14ac:dyDescent="0.25">
      <c r="A222" s="155" t="s">
        <v>197</v>
      </c>
      <c r="B222" s="156">
        <v>3.6914793360435403E-3</v>
      </c>
      <c r="C222" s="157">
        <v>9.254569376875162E-3</v>
      </c>
      <c r="D222" s="157">
        <v>4.9017434100715809E-3</v>
      </c>
      <c r="E222" s="157">
        <v>3.9354232048426025E-3</v>
      </c>
      <c r="F222" s="157">
        <v>1.0858586682909817E-3</v>
      </c>
      <c r="G222" s="157">
        <v>8.771620049439495E-3</v>
      </c>
      <c r="H222" s="157">
        <v>9.507015679881858E-3</v>
      </c>
      <c r="I222" s="157">
        <v>3.1204713174714915E-3</v>
      </c>
      <c r="J222" s="157">
        <v>2.3458439902964566E-3</v>
      </c>
      <c r="K222" s="157">
        <v>1.4827364145314022E-3</v>
      </c>
      <c r="L222" s="157">
        <v>1.1657832470006436E-3</v>
      </c>
      <c r="M222" s="157">
        <v>4.5610274288276648E-3</v>
      </c>
      <c r="N222" s="157">
        <v>9.0747560990300791E-3</v>
      </c>
      <c r="O222" s="157">
        <v>3.2122522374758429E-3</v>
      </c>
      <c r="P222" s="158">
        <v>1.2501190707488684E-3</v>
      </c>
      <c r="Q222" s="135"/>
    </row>
    <row r="223" spans="1:17" x14ac:dyDescent="0.25">
      <c r="A223" s="155" t="s">
        <v>198</v>
      </c>
      <c r="B223" s="156">
        <v>1.9640745191582602E-2</v>
      </c>
      <c r="C223" s="157">
        <v>3.3489439458372116E-3</v>
      </c>
      <c r="D223" s="157">
        <v>7.3718616885107182E-4</v>
      </c>
      <c r="E223" s="157">
        <v>2.5284095011238238E-4</v>
      </c>
      <c r="F223" s="157">
        <v>4.5323255437698046E-3</v>
      </c>
      <c r="G223" s="157">
        <v>4.0978497640893697E-3</v>
      </c>
      <c r="H223" s="157">
        <v>4.3265151099523261E-4</v>
      </c>
      <c r="I223" s="157">
        <v>2.132959256689374E-4</v>
      </c>
      <c r="J223" s="157">
        <v>2.1078749546832765E-3</v>
      </c>
      <c r="K223" s="157">
        <v>6.1374035602448467E-3</v>
      </c>
      <c r="L223" s="157">
        <v>3.6184581775311191E-2</v>
      </c>
      <c r="M223" s="157">
        <v>7.2418879117096546E-3</v>
      </c>
      <c r="N223" s="157">
        <v>2.5168287460576848E-3</v>
      </c>
      <c r="O223" s="157">
        <v>1.2001178766494331E-3</v>
      </c>
      <c r="P223" s="158">
        <v>8.8174905928850534E-4</v>
      </c>
      <c r="Q223" s="135"/>
    </row>
    <row r="224" spans="1:17" x14ac:dyDescent="0.25">
      <c r="A224" s="155" t="s">
        <v>199</v>
      </c>
      <c r="B224" s="156">
        <v>0.25760614511845803</v>
      </c>
      <c r="C224" s="157">
        <v>0.21696602989563471</v>
      </c>
      <c r="D224" s="157">
        <v>0.16573240185714197</v>
      </c>
      <c r="E224" s="157">
        <v>0.17350491494323747</v>
      </c>
      <c r="F224" s="157">
        <v>0.21807971173493218</v>
      </c>
      <c r="G224" s="157">
        <v>0.12949848818614482</v>
      </c>
      <c r="H224" s="157">
        <v>0.13795284810712274</v>
      </c>
      <c r="I224" s="157">
        <v>0.15715480501121806</v>
      </c>
      <c r="J224" s="157">
        <v>0.17013358818129273</v>
      </c>
      <c r="K224" s="157">
        <v>0.24293256062443305</v>
      </c>
      <c r="L224" s="157">
        <v>0.29691807115922852</v>
      </c>
      <c r="M224" s="157">
        <v>0.25180118886830022</v>
      </c>
      <c r="N224" s="157">
        <v>0.26227247008746879</v>
      </c>
      <c r="O224" s="157">
        <v>0.21860724619605904</v>
      </c>
      <c r="P224" s="158">
        <v>0.23480429841930009</v>
      </c>
      <c r="Q224" s="135"/>
    </row>
    <row r="225" spans="1:17" x14ac:dyDescent="0.25">
      <c r="A225" s="155" t="s">
        <v>51</v>
      </c>
      <c r="B225" s="156">
        <v>0.67155752651269507</v>
      </c>
      <c r="C225" s="157">
        <v>0.62357725186420254</v>
      </c>
      <c r="D225" s="157">
        <v>0.41237350893221725</v>
      </c>
      <c r="E225" s="157">
        <v>0.27789176116207159</v>
      </c>
      <c r="F225" s="157">
        <v>0.26217934641804708</v>
      </c>
      <c r="G225" s="157">
        <v>0.41330917068599016</v>
      </c>
      <c r="H225" s="157">
        <v>0.29700230235699893</v>
      </c>
      <c r="I225" s="157">
        <v>0.24259229659243953</v>
      </c>
      <c r="J225" s="157">
        <v>0.20590959091914254</v>
      </c>
      <c r="K225" s="157">
        <v>0.26726865946311079</v>
      </c>
      <c r="L225" s="157">
        <v>0.6963017782954678</v>
      </c>
      <c r="M225" s="157">
        <v>0.69586207627412611</v>
      </c>
      <c r="N225" s="157">
        <v>0.70960710004466587</v>
      </c>
      <c r="O225" s="157">
        <v>0.62925202308409334</v>
      </c>
      <c r="P225" s="158">
        <v>0.44593399072785656</v>
      </c>
      <c r="Q225" s="135"/>
    </row>
    <row r="226" spans="1:17" x14ac:dyDescent="0.25">
      <c r="A226" s="155" t="s">
        <v>52</v>
      </c>
      <c r="B226" s="161">
        <v>2.4274190862401399</v>
      </c>
      <c r="C226" s="159">
        <v>2.3559635537476282</v>
      </c>
      <c r="D226" s="159">
        <v>2.2415449464682546</v>
      </c>
      <c r="E226" s="159">
        <v>2.0216299042278116</v>
      </c>
      <c r="F226" s="159">
        <v>1.5567666195211987</v>
      </c>
      <c r="G226" s="159">
        <v>2.4505553291251219</v>
      </c>
      <c r="H226" s="159">
        <v>2.2837945552465015</v>
      </c>
      <c r="I226" s="159">
        <v>2.051812615200892</v>
      </c>
      <c r="J226" s="159">
        <v>1.8009974637813981</v>
      </c>
      <c r="K226" s="159">
        <v>1.38952401496067</v>
      </c>
      <c r="L226" s="159">
        <v>2.4872645902799744</v>
      </c>
      <c r="M226" s="159">
        <v>2.3124829276273644</v>
      </c>
      <c r="N226" s="159">
        <v>2.345824334017538</v>
      </c>
      <c r="O226" s="159">
        <v>2.1884369342863814</v>
      </c>
      <c r="P226" s="160">
        <v>1.9313170133252051</v>
      </c>
      <c r="Q226" s="135"/>
    </row>
    <row r="227" spans="1:17" x14ac:dyDescent="0.25">
      <c r="A227" s="155" t="s">
        <v>202</v>
      </c>
      <c r="B227" s="156">
        <v>7.821130769334364E-2</v>
      </c>
      <c r="C227" s="157">
        <v>1.7767882497761772E-2</v>
      </c>
      <c r="D227" s="157">
        <v>5.4901466279508515E-3</v>
      </c>
      <c r="E227" s="157">
        <v>6.7513921575048999E-3</v>
      </c>
      <c r="F227" s="157">
        <v>4.5637952479456942E-3</v>
      </c>
      <c r="G227" s="157">
        <v>1.4519383432128569E-2</v>
      </c>
      <c r="H227" s="157">
        <v>4.5743830699196825E-3</v>
      </c>
      <c r="I227" s="157">
        <v>1.0028662036684897E-2</v>
      </c>
      <c r="J227" s="157">
        <v>2.6024207387880592E-3</v>
      </c>
      <c r="K227" s="157">
        <v>5.4268261938742292E-3</v>
      </c>
      <c r="L227" s="157">
        <v>0.11463438452674958</v>
      </c>
      <c r="M227" s="157">
        <v>5.8892734700711095E-2</v>
      </c>
      <c r="N227" s="157">
        <v>1.6933104430548445E-2</v>
      </c>
      <c r="O227" s="157">
        <v>7.5772504471955113E-3</v>
      </c>
      <c r="P227" s="158">
        <v>4.5572477706536914E-3</v>
      </c>
      <c r="Q227" s="135"/>
    </row>
    <row r="228" spans="1:17" x14ac:dyDescent="0.25">
      <c r="A228" s="155" t="s">
        <v>203</v>
      </c>
      <c r="B228" s="156">
        <v>2.1786968352786887E-2</v>
      </c>
      <c r="C228" s="157">
        <v>6.8793511627363631E-3</v>
      </c>
      <c r="D228" s="157">
        <v>2.6850773977420569E-3</v>
      </c>
      <c r="E228" s="157">
        <v>2.0486415919841873E-3</v>
      </c>
      <c r="F228" s="157">
        <v>7.2102699160032447E-4</v>
      </c>
      <c r="G228" s="157">
        <v>3.7644002024283148E-3</v>
      </c>
      <c r="H228" s="157">
        <v>4.0820358658235321E-3</v>
      </c>
      <c r="I228" s="157">
        <v>1.2420647416054482E-3</v>
      </c>
      <c r="J228" s="157">
        <v>1.0695125950255491E-3</v>
      </c>
      <c r="K228" s="157">
        <v>1.2855218405752906E-3</v>
      </c>
      <c r="L228" s="157">
        <v>3.2392864348288676E-2</v>
      </c>
      <c r="M228" s="157">
        <v>1.6300045821829402E-2</v>
      </c>
      <c r="N228" s="157">
        <v>8.2934599211331086E-3</v>
      </c>
      <c r="O228" s="157">
        <v>2.7300844783349175E-3</v>
      </c>
      <c r="P228" s="158">
        <v>1.4197251181079912E-3</v>
      </c>
      <c r="Q228" s="135"/>
    </row>
    <row r="229" spans="1:17" x14ac:dyDescent="0.25">
      <c r="A229" s="155" t="s">
        <v>204</v>
      </c>
      <c r="B229" s="156">
        <v>2.5138996981068286E-2</v>
      </c>
      <c r="C229" s="157">
        <v>4.4214317132190923E-3</v>
      </c>
      <c r="D229" s="157">
        <v>2.5237236991802804E-3</v>
      </c>
      <c r="E229" s="157">
        <v>2.53785128169965E-3</v>
      </c>
      <c r="F229" s="157">
        <v>2.2577304147320294E-3</v>
      </c>
      <c r="G229" s="157">
        <v>2.5258015349789611E-3</v>
      </c>
      <c r="H229" s="157">
        <v>3.126429823887274E-3</v>
      </c>
      <c r="I229" s="157">
        <v>2.6915653008624369E-3</v>
      </c>
      <c r="J229" s="157">
        <v>1.9713669126331049E-3</v>
      </c>
      <c r="K229" s="157">
        <v>1.9701810343023176E-3</v>
      </c>
      <c r="L229" s="157">
        <v>4.312443526792932E-2</v>
      </c>
      <c r="M229" s="157">
        <v>1.2047644530488247E-2</v>
      </c>
      <c r="N229" s="157">
        <v>6.7295375538940884E-3</v>
      </c>
      <c r="O229" s="157">
        <v>2.393557583832188E-3</v>
      </c>
      <c r="P229" s="158">
        <v>2.688180366880762E-3</v>
      </c>
      <c r="Q229" s="135"/>
    </row>
    <row r="230" spans="1:17" x14ac:dyDescent="0.25">
      <c r="A230" s="155" t="s">
        <v>205</v>
      </c>
      <c r="B230" s="156">
        <v>3.7594669175340802E-2</v>
      </c>
      <c r="C230" s="157">
        <v>1.4770499418912137E-2</v>
      </c>
      <c r="D230" s="157">
        <v>4.1837252723696686E-3</v>
      </c>
      <c r="E230" s="157">
        <v>4.0732151118913137E-3</v>
      </c>
      <c r="F230" s="157">
        <v>1.6560093102318562E-3</v>
      </c>
      <c r="G230" s="157">
        <v>1.169875784689145E-2</v>
      </c>
      <c r="H230" s="157">
        <v>2.783209765766243E-3</v>
      </c>
      <c r="I230" s="157">
        <v>5.1407710515026404E-3</v>
      </c>
      <c r="J230" s="157">
        <v>1.5428944168577076E-3</v>
      </c>
      <c r="K230" s="157">
        <v>1.8232439900541391E-3</v>
      </c>
      <c r="L230" s="157">
        <v>5.1787110586439457E-2</v>
      </c>
      <c r="M230" s="157">
        <v>3.0329319249275299E-2</v>
      </c>
      <c r="N230" s="157">
        <v>1.162635665303873E-2</v>
      </c>
      <c r="O230" s="157">
        <v>1.0203881846964018E-2</v>
      </c>
      <c r="P230" s="158">
        <v>3.5852591085984995E-3</v>
      </c>
      <c r="Q230" s="135"/>
    </row>
    <row r="231" spans="1:17" x14ac:dyDescent="0.25">
      <c r="A231" s="155" t="s">
        <v>206</v>
      </c>
      <c r="B231" s="156">
        <v>7.7903866988581951E-3</v>
      </c>
      <c r="C231" s="157">
        <v>3.1977903055624207E-3</v>
      </c>
      <c r="D231" s="157">
        <v>5.0836932532575369E-4</v>
      </c>
      <c r="E231" s="157">
        <v>2.5372137735886198E-3</v>
      </c>
      <c r="F231" s="157">
        <v>7.598030468963441E-4</v>
      </c>
      <c r="G231" s="157">
        <v>3.2555056144613409E-3</v>
      </c>
      <c r="H231" s="157">
        <v>4.4765389501446961E-4</v>
      </c>
      <c r="I231" s="157">
        <v>2.747991065681514E-3</v>
      </c>
      <c r="J231" s="157">
        <v>1.1922840509127853E-3</v>
      </c>
      <c r="K231" s="157">
        <v>1.7042585510406097E-4</v>
      </c>
      <c r="L231" s="157">
        <v>1.362880376407365E-2</v>
      </c>
      <c r="M231" s="157">
        <v>3.8278613722649573E-3</v>
      </c>
      <c r="N231" s="157">
        <v>3.410906233256726E-3</v>
      </c>
      <c r="O231" s="157">
        <v>3.0510154898795211E-4</v>
      </c>
      <c r="P231" s="158">
        <v>2.1782032302642227E-3</v>
      </c>
      <c r="Q231" s="135"/>
    </row>
    <row r="232" spans="1:17" x14ac:dyDescent="0.25">
      <c r="A232" s="155" t="s">
        <v>207</v>
      </c>
      <c r="B232" s="156">
        <v>9.3351483436631012E-3</v>
      </c>
      <c r="C232" s="157">
        <v>3.4524864841428806E-3</v>
      </c>
      <c r="D232" s="157">
        <v>1.4576113409154867E-3</v>
      </c>
      <c r="E232" s="157">
        <v>1.1494249833123085E-3</v>
      </c>
      <c r="F232" s="157">
        <v>2.2860211297151627E-3</v>
      </c>
      <c r="G232" s="157">
        <v>6.6027573804873941E-4</v>
      </c>
      <c r="H232" s="157">
        <v>1.1058259724025289E-3</v>
      </c>
      <c r="I232" s="157">
        <v>2.0338941948103346E-3</v>
      </c>
      <c r="J232" s="157">
        <v>1.6872944872896344E-3</v>
      </c>
      <c r="K232" s="157">
        <v>1.4843071826901595E-3</v>
      </c>
      <c r="L232" s="157">
        <v>1.4439017451247685E-2</v>
      </c>
      <c r="M232" s="157">
        <v>6.0669238133645338E-3</v>
      </c>
      <c r="N232" s="157">
        <v>4.2347254610301099E-3</v>
      </c>
      <c r="O232" s="157">
        <v>2.9547868259826335E-3</v>
      </c>
      <c r="P232" s="158">
        <v>2.4938893812604707E-3</v>
      </c>
      <c r="Q232" s="135"/>
    </row>
    <row r="233" spans="1:17" x14ac:dyDescent="0.25">
      <c r="A233" s="155" t="s">
        <v>208</v>
      </c>
      <c r="B233" s="156">
        <v>3.9311247288734724E-2</v>
      </c>
      <c r="C233" s="157">
        <v>1.1481251769463565E-2</v>
      </c>
      <c r="D233" s="157">
        <v>3.320215516128737E-3</v>
      </c>
      <c r="E233" s="157">
        <v>4.0401500876591934E-3</v>
      </c>
      <c r="F233" s="157">
        <v>1.4803881943265039E-3</v>
      </c>
      <c r="G233" s="157">
        <v>6.8991492378275114E-3</v>
      </c>
      <c r="H233" s="157">
        <v>2.359875498915111E-3</v>
      </c>
      <c r="I233" s="157">
        <v>6.8143245098099114E-3</v>
      </c>
      <c r="J233" s="157">
        <v>8.2379626602133529E-4</v>
      </c>
      <c r="K233" s="157">
        <v>1.668051697549943E-3</v>
      </c>
      <c r="L233" s="157">
        <v>5.8077392527680169E-2</v>
      </c>
      <c r="M233" s="157">
        <v>2.6910062475702649E-2</v>
      </c>
      <c r="N233" s="157">
        <v>1.3372969364189743E-2</v>
      </c>
      <c r="O233" s="157">
        <v>6.9411292098297715E-3</v>
      </c>
      <c r="P233" s="158">
        <v>2.6675400830317103E-3</v>
      </c>
      <c r="Q233" s="135"/>
    </row>
    <row r="234" spans="1:17" x14ac:dyDescent="0.25">
      <c r="A234" s="155" t="s">
        <v>209</v>
      </c>
      <c r="B234" s="156">
        <v>3.0156344951643836E-3</v>
      </c>
      <c r="C234" s="157">
        <v>7.5799563248557923E-4</v>
      </c>
      <c r="D234" s="157">
        <v>1.1472519556491717E-3</v>
      </c>
      <c r="E234" s="157">
        <v>6.1450596203556091E-4</v>
      </c>
      <c r="F234" s="157">
        <v>5.5869229906633632E-4</v>
      </c>
      <c r="G234" s="157">
        <v>2.2035430413242711E-4</v>
      </c>
      <c r="H234" s="157">
        <v>3.7262374542046151E-4</v>
      </c>
      <c r="I234" s="157">
        <v>5.6044087937024681E-4</v>
      </c>
      <c r="J234" s="157">
        <v>4.2691041691202798E-4</v>
      </c>
      <c r="K234" s="159">
        <v>0</v>
      </c>
      <c r="L234" s="157">
        <v>5.4346648722210806E-3</v>
      </c>
      <c r="M234" s="157">
        <v>1.1649799537019605E-3</v>
      </c>
      <c r="N234" s="157">
        <v>1.1868292705285732E-3</v>
      </c>
      <c r="O234" s="157">
        <v>2.4675594016798151E-3</v>
      </c>
      <c r="P234" s="158">
        <v>1.3567049185906918E-3</v>
      </c>
      <c r="Q234" s="135"/>
    </row>
    <row r="235" spans="1:17" x14ac:dyDescent="0.25">
      <c r="A235" s="155" t="s">
        <v>210</v>
      </c>
      <c r="B235" s="156">
        <v>1.8415397385069266E-4</v>
      </c>
      <c r="C235" s="157">
        <v>3.7239486998379292E-4</v>
      </c>
      <c r="D235" s="157">
        <v>3.6156042958921612E-4</v>
      </c>
      <c r="E235" s="157">
        <v>4.8135264012311564E-4</v>
      </c>
      <c r="F235" s="159">
        <v>0</v>
      </c>
      <c r="G235" s="159">
        <v>0</v>
      </c>
      <c r="H235" s="159">
        <v>0</v>
      </c>
      <c r="I235" s="159">
        <v>0</v>
      </c>
      <c r="J235" s="159">
        <v>0</v>
      </c>
      <c r="K235" s="159">
        <v>0</v>
      </c>
      <c r="L235" s="157">
        <v>4.2132911571602033E-4</v>
      </c>
      <c r="M235" s="159">
        <v>0</v>
      </c>
      <c r="N235" s="157">
        <v>8.2610679113208059E-4</v>
      </c>
      <c r="O235" s="159">
        <v>0</v>
      </c>
      <c r="P235" s="158">
        <v>1.7399541780453748E-3</v>
      </c>
      <c r="Q235" s="135"/>
    </row>
    <row r="236" spans="1:17" x14ac:dyDescent="0.25">
      <c r="A236" s="155" t="s">
        <v>211</v>
      </c>
      <c r="B236" s="156">
        <v>0.19100750218439211</v>
      </c>
      <c r="C236" s="157">
        <v>0.12781242044305127</v>
      </c>
      <c r="D236" s="157">
        <v>6.5117888668915824E-2</v>
      </c>
      <c r="E236" s="157">
        <v>3.3883061081268241E-2</v>
      </c>
      <c r="F236" s="157">
        <v>1.8058196113163366E-2</v>
      </c>
      <c r="G236" s="157">
        <v>8.8142587326700342E-2</v>
      </c>
      <c r="H236" s="157">
        <v>4.8885366371820796E-2</v>
      </c>
      <c r="I236" s="157">
        <v>3.4603660142907319E-2</v>
      </c>
      <c r="J236" s="157">
        <v>1.6062754578534136E-2</v>
      </c>
      <c r="K236" s="157">
        <v>1.3914093939373377E-2</v>
      </c>
      <c r="L236" s="157">
        <v>0.22969530788372072</v>
      </c>
      <c r="M236" s="157">
        <v>0.16893870148600715</v>
      </c>
      <c r="N236" s="157">
        <v>0.14891478705386721</v>
      </c>
      <c r="O236" s="157">
        <v>0.10670066692174232</v>
      </c>
      <c r="P236" s="158">
        <v>4.8495930879696572E-2</v>
      </c>
      <c r="Q236" s="135"/>
    </row>
    <row r="237" spans="1:17" x14ac:dyDescent="0.25">
      <c r="A237" s="155" t="s">
        <v>212</v>
      </c>
      <c r="B237" s="156">
        <v>0.11632761809084693</v>
      </c>
      <c r="C237" s="157">
        <v>7.6464055969543282E-2</v>
      </c>
      <c r="D237" s="157">
        <v>4.6921720236130122E-2</v>
      </c>
      <c r="E237" s="157">
        <v>2.2578116902955664E-2</v>
      </c>
      <c r="F237" s="157">
        <v>1.3730763612786082E-2</v>
      </c>
      <c r="G237" s="157">
        <v>4.4863863754066854E-2</v>
      </c>
      <c r="H237" s="157">
        <v>2.8089400121787029E-2</v>
      </c>
      <c r="I237" s="157">
        <v>2.1017619717560599E-2</v>
      </c>
      <c r="J237" s="157">
        <v>1.1387369582598322E-2</v>
      </c>
      <c r="K237" s="157">
        <v>1.002227727249441E-2</v>
      </c>
      <c r="L237" s="157">
        <v>0.1556010252587248</v>
      </c>
      <c r="M237" s="157">
        <v>9.6288925214956869E-2</v>
      </c>
      <c r="N237" s="157">
        <v>9.0715137296785694E-2</v>
      </c>
      <c r="O237" s="157">
        <v>7.3901086185963555E-2</v>
      </c>
      <c r="P237" s="158">
        <v>4.5230332131851583E-2</v>
      </c>
      <c r="Q237" s="135"/>
    </row>
    <row r="238" spans="1:17" x14ac:dyDescent="0.25">
      <c r="A238" s="155" t="s">
        <v>213</v>
      </c>
      <c r="B238" s="156">
        <v>8.0646515183514011E-2</v>
      </c>
      <c r="C238" s="157">
        <v>4.78863169841207E-2</v>
      </c>
      <c r="D238" s="157">
        <v>3.0592269147369781E-2</v>
      </c>
      <c r="E238" s="157">
        <v>1.8044238192153603E-2</v>
      </c>
      <c r="F238" s="157">
        <v>1.6829852900226271E-2</v>
      </c>
      <c r="G238" s="157">
        <v>2.150231822109706E-2</v>
      </c>
      <c r="H238" s="157">
        <v>2.9438485932720707E-2</v>
      </c>
      <c r="I238" s="157">
        <v>1.8284578159530947E-2</v>
      </c>
      <c r="J238" s="157">
        <v>1.1826059574441898E-2</v>
      </c>
      <c r="K238" s="157">
        <v>1.7642066638271316E-2</v>
      </c>
      <c r="L238" s="157">
        <v>0.11409055267230138</v>
      </c>
      <c r="M238" s="157">
        <v>6.230953596867133E-2</v>
      </c>
      <c r="N238" s="157">
        <v>6.1227148683655239E-2</v>
      </c>
      <c r="O238" s="157">
        <v>4.6046017709210643E-2</v>
      </c>
      <c r="P238" s="158">
        <v>2.3297402750930379E-2</v>
      </c>
      <c r="Q238" s="135"/>
    </row>
    <row r="239" spans="1:17" x14ac:dyDescent="0.25">
      <c r="A239" s="155" t="s">
        <v>214</v>
      </c>
      <c r="B239" s="156">
        <v>0.12066120373390508</v>
      </c>
      <c r="C239" s="157">
        <v>5.6417001401615811E-2</v>
      </c>
      <c r="D239" s="157">
        <v>3.5060366020358946E-2</v>
      </c>
      <c r="E239" s="157">
        <v>1.4556761250911191E-2</v>
      </c>
      <c r="F239" s="157">
        <v>5.6334731150073881E-3</v>
      </c>
      <c r="G239" s="157">
        <v>3.8054964273353462E-2</v>
      </c>
      <c r="H239" s="157">
        <v>2.2205989330676877E-2</v>
      </c>
      <c r="I239" s="157">
        <v>1.7305226166270407E-2</v>
      </c>
      <c r="J239" s="157">
        <v>5.1420966527683191E-3</v>
      </c>
      <c r="K239" s="157">
        <v>3.1655361011381565E-3</v>
      </c>
      <c r="L239" s="157">
        <v>0.16069336329233314</v>
      </c>
      <c r="M239" s="157">
        <v>9.8285505938814743E-2</v>
      </c>
      <c r="N239" s="157">
        <v>6.6949599318386649E-2</v>
      </c>
      <c r="O239" s="157">
        <v>5.5689182227317564E-2</v>
      </c>
      <c r="P239" s="158">
        <v>2.104722565126866E-2</v>
      </c>
      <c r="Q239" s="135"/>
    </row>
    <row r="240" spans="1:17" x14ac:dyDescent="0.25">
      <c r="A240" s="155" t="s">
        <v>215</v>
      </c>
      <c r="B240" s="156">
        <v>5.8440489302648176E-2</v>
      </c>
      <c r="C240" s="157">
        <v>3.1659331211479118E-2</v>
      </c>
      <c r="D240" s="157">
        <v>1.6307157846697541E-2</v>
      </c>
      <c r="E240" s="157">
        <v>1.1509049774221701E-2</v>
      </c>
      <c r="F240" s="157">
        <v>5.0986453768524752E-3</v>
      </c>
      <c r="G240" s="157">
        <v>1.2735142108838636E-2</v>
      </c>
      <c r="H240" s="157">
        <v>1.4286701325041194E-2</v>
      </c>
      <c r="I240" s="157">
        <v>7.7552384470413929E-3</v>
      </c>
      <c r="J240" s="157">
        <v>3.2205724113028604E-3</v>
      </c>
      <c r="K240" s="157">
        <v>7.0567177872300846E-3</v>
      </c>
      <c r="L240" s="157">
        <v>8.2999225212044073E-2</v>
      </c>
      <c r="M240" s="157">
        <v>4.8104166275454219E-2</v>
      </c>
      <c r="N240" s="157">
        <v>3.920674554768127E-2</v>
      </c>
      <c r="O240" s="157">
        <v>2.6021128374534436E-2</v>
      </c>
      <c r="P240" s="158">
        <v>1.8523073349155792E-2</v>
      </c>
      <c r="Q240" s="135"/>
    </row>
    <row r="241" spans="1:17" x14ac:dyDescent="0.25">
      <c r="A241" s="155" t="s">
        <v>216</v>
      </c>
      <c r="B241" s="156">
        <v>4.6254298073881199E-2</v>
      </c>
      <c r="C241" s="157">
        <v>2.5573455250085655E-2</v>
      </c>
      <c r="D241" s="157">
        <v>1.3331407128183424E-2</v>
      </c>
      <c r="E241" s="157">
        <v>8.4955917510638867E-3</v>
      </c>
      <c r="F241" s="157">
        <v>8.5273713132691838E-3</v>
      </c>
      <c r="G241" s="157">
        <v>1.2552893257709896E-2</v>
      </c>
      <c r="H241" s="157">
        <v>1.0291599470890098E-2</v>
      </c>
      <c r="I241" s="157">
        <v>9.0799065160632117E-3</v>
      </c>
      <c r="J241" s="157">
        <v>4.1234310485412165E-3</v>
      </c>
      <c r="K241" s="157">
        <v>1.0324111280927776E-2</v>
      </c>
      <c r="L241" s="157">
        <v>6.649204682103925E-2</v>
      </c>
      <c r="M241" s="157">
        <v>3.4948041375704252E-2</v>
      </c>
      <c r="N241" s="157">
        <v>3.2654764169643781E-2</v>
      </c>
      <c r="O241" s="157">
        <v>2.2544118873216491E-2</v>
      </c>
      <c r="P241" s="158">
        <v>1.1891537469532972E-2</v>
      </c>
      <c r="Q241" s="135"/>
    </row>
    <row r="242" spans="1:17" x14ac:dyDescent="0.25">
      <c r="A242" s="155" t="s">
        <v>217</v>
      </c>
      <c r="B242" s="156">
        <v>0.22292315221530881</v>
      </c>
      <c r="C242" s="157">
        <v>0.16950833724545106</v>
      </c>
      <c r="D242" s="157">
        <v>0.1215593365149376</v>
      </c>
      <c r="E242" s="157">
        <v>6.7073519078137397E-2</v>
      </c>
      <c r="F242" s="157">
        <v>4.0852117847911859E-2</v>
      </c>
      <c r="G242" s="157">
        <v>0.11609663557055235</v>
      </c>
      <c r="H242" s="157">
        <v>9.92421379922791E-2</v>
      </c>
      <c r="I242" s="157">
        <v>7.0950104862275015E-2</v>
      </c>
      <c r="J242" s="157">
        <v>3.4419914861177334E-2</v>
      </c>
      <c r="K242" s="157">
        <v>3.5904146943928919E-2</v>
      </c>
      <c r="L242" s="157">
        <v>0.25470215103352378</v>
      </c>
      <c r="M242" s="157">
        <v>0.21537504143450492</v>
      </c>
      <c r="N242" s="157">
        <v>0.19452637063822492</v>
      </c>
      <c r="O242" s="157">
        <v>0.16103064885213458</v>
      </c>
      <c r="P242" s="158">
        <v>9.8304281671469138E-2</v>
      </c>
      <c r="Q242" s="135"/>
    </row>
    <row r="243" spans="1:17" x14ac:dyDescent="0.25">
      <c r="A243" s="155" t="s">
        <v>218</v>
      </c>
      <c r="B243" s="156">
        <v>0.27578282895832634</v>
      </c>
      <c r="C243" s="157">
        <v>0.207702629189224</v>
      </c>
      <c r="D243" s="157">
        <v>0.13085174822245252</v>
      </c>
      <c r="E243" s="157">
        <v>7.815814925469397E-2</v>
      </c>
      <c r="F243" s="157">
        <v>5.8756716886277732E-2</v>
      </c>
      <c r="G243" s="157">
        <v>0.12327381489731147</v>
      </c>
      <c r="H243" s="157">
        <v>0.10845836115708966</v>
      </c>
      <c r="I243" s="157">
        <v>6.2211123923465443E-2</v>
      </c>
      <c r="J243" s="157">
        <v>4.535573068836566E-2</v>
      </c>
      <c r="K243" s="157">
        <v>5.2191097847362394E-2</v>
      </c>
      <c r="L243" s="157">
        <v>0.30868150506583908</v>
      </c>
      <c r="M243" s="157">
        <v>0.27907516760567214</v>
      </c>
      <c r="N243" s="157">
        <v>0.22768766146411148</v>
      </c>
      <c r="O243" s="157">
        <v>0.22537196947192367</v>
      </c>
      <c r="P243" s="158">
        <v>0.12122635067400787</v>
      </c>
      <c r="Q243" s="135"/>
    </row>
    <row r="244" spans="1:17" x14ac:dyDescent="0.25">
      <c r="A244" s="155" t="s">
        <v>219</v>
      </c>
      <c r="B244" s="156">
        <v>0.11921564846129311</v>
      </c>
      <c r="C244" s="157">
        <v>6.172899803289221E-2</v>
      </c>
      <c r="D244" s="157">
        <v>3.7591356273474534E-2</v>
      </c>
      <c r="E244" s="157">
        <v>2.2472173997204917E-2</v>
      </c>
      <c r="F244" s="157">
        <v>2.0599460867565169E-2</v>
      </c>
      <c r="G244" s="157">
        <v>2.8069820112219437E-2</v>
      </c>
      <c r="H244" s="157">
        <v>2.0674869174062721E-2</v>
      </c>
      <c r="I244" s="157">
        <v>1.625564819291523E-2</v>
      </c>
      <c r="J244" s="157">
        <v>1.4277151496382015E-2</v>
      </c>
      <c r="K244" s="157">
        <v>2.3177421756174606E-2</v>
      </c>
      <c r="L244" s="157">
        <v>0.14005949379429414</v>
      </c>
      <c r="M244" s="157">
        <v>0.11521129608219588</v>
      </c>
      <c r="N244" s="157">
        <v>8.39988871838597E-2</v>
      </c>
      <c r="O244" s="157">
        <v>6.0829407827910638E-2</v>
      </c>
      <c r="P244" s="158">
        <v>4.5474296882979402E-2</v>
      </c>
      <c r="Q244" s="135"/>
    </row>
    <row r="245" spans="1:17" x14ac:dyDescent="0.25">
      <c r="A245" s="155" t="s">
        <v>220</v>
      </c>
      <c r="B245" s="156">
        <v>9.7550905191064723E-3</v>
      </c>
      <c r="C245" s="157">
        <v>6.2040916783426079E-3</v>
      </c>
      <c r="D245" s="157">
        <v>8.424114993580924E-3</v>
      </c>
      <c r="E245" s="157">
        <v>4.2805662901388621E-3</v>
      </c>
      <c r="F245" s="157">
        <v>2.6458847961389363E-3</v>
      </c>
      <c r="G245" s="157">
        <v>5.555275813683435E-3</v>
      </c>
      <c r="H245" s="157">
        <v>1.2229283249047363E-2</v>
      </c>
      <c r="I245" s="157">
        <v>6.077272952450803E-3</v>
      </c>
      <c r="J245" s="157">
        <v>7.1659132314630858E-4</v>
      </c>
      <c r="K245" s="157">
        <v>9.8728406450538579E-4</v>
      </c>
      <c r="L245" s="157">
        <v>8.8289509489802281E-3</v>
      </c>
      <c r="M245" s="157">
        <v>9.540194536861845E-3</v>
      </c>
      <c r="N245" s="157">
        <v>5.867447229190817E-3</v>
      </c>
      <c r="O245" s="157">
        <v>6.5473428209867676E-3</v>
      </c>
      <c r="P245" s="158">
        <v>6.2567507768268851E-3</v>
      </c>
      <c r="Q245" s="135"/>
    </row>
    <row r="246" spans="1:17" x14ac:dyDescent="0.25">
      <c r="A246" s="155" t="s">
        <v>221</v>
      </c>
      <c r="B246" s="156">
        <v>2.0521233569219858E-3</v>
      </c>
      <c r="C246" s="157">
        <v>1.1716833554874409E-3</v>
      </c>
      <c r="D246" s="157">
        <v>2.116095778898635E-3</v>
      </c>
      <c r="E246" s="157">
        <v>1.3882528866661036E-3</v>
      </c>
      <c r="F246" s="157">
        <v>1.3994421433237919E-3</v>
      </c>
      <c r="G246" s="157">
        <v>1.0416846055696267E-3</v>
      </c>
      <c r="H246" s="157">
        <v>1.1481391002954716E-3</v>
      </c>
      <c r="I246" s="157">
        <v>1.6369433637171704E-3</v>
      </c>
      <c r="J246" s="157">
        <v>7.733808326037977E-4</v>
      </c>
      <c r="K246" s="157">
        <v>1.9285671326507118E-3</v>
      </c>
      <c r="L246" s="157">
        <v>4.1556366015220742E-3</v>
      </c>
      <c r="M246" s="157">
        <v>2.4566103388624092E-4</v>
      </c>
      <c r="N246" s="157">
        <v>1.4769534187535776E-3</v>
      </c>
      <c r="O246" s="157">
        <v>2.4311516377995149E-3</v>
      </c>
      <c r="P246" s="158">
        <v>2.0204678785265074E-3</v>
      </c>
      <c r="Q246" s="135"/>
    </row>
    <row r="247" spans="1:17" x14ac:dyDescent="0.25">
      <c r="A247" s="155" t="s">
        <v>222</v>
      </c>
      <c r="B247" s="156">
        <v>3.0666940954549989E-5</v>
      </c>
      <c r="C247" s="157">
        <v>6.5977156997600549E-4</v>
      </c>
      <c r="D247" s="157">
        <v>6.1227607624256004E-4</v>
      </c>
      <c r="E247" s="157">
        <v>5.6393658263227773E-4</v>
      </c>
      <c r="F247" s="157">
        <v>1.0897021652419014E-3</v>
      </c>
      <c r="G247" s="159">
        <v>0</v>
      </c>
      <c r="H247" s="157">
        <v>5.0794820540876154E-4</v>
      </c>
      <c r="I247" s="159">
        <v>0</v>
      </c>
      <c r="J247" s="159">
        <v>0</v>
      </c>
      <c r="K247" s="157">
        <v>1.4470714113123679E-3</v>
      </c>
      <c r="L247" s="159">
        <v>0</v>
      </c>
      <c r="M247" s="157">
        <v>6.1522503019925787E-5</v>
      </c>
      <c r="N247" s="159">
        <v>0</v>
      </c>
      <c r="O247" s="157">
        <v>2.0546121289194662E-3</v>
      </c>
      <c r="P247" s="158">
        <v>1.9771634410386614E-3</v>
      </c>
      <c r="Q247" s="135"/>
    </row>
    <row r="248" spans="1:17" x14ac:dyDescent="0.25">
      <c r="A248" s="155" t="s">
        <v>223</v>
      </c>
      <c r="B248" s="156">
        <v>5.4951412205997896E-3</v>
      </c>
      <c r="C248" s="157">
        <v>3.2727393316361649E-3</v>
      </c>
      <c r="D248" s="157">
        <v>4.043309264275265E-3</v>
      </c>
      <c r="E248" s="157">
        <v>2.9321374409388501E-3</v>
      </c>
      <c r="F248" s="157">
        <v>1.4519636324044393E-3</v>
      </c>
      <c r="G248" s="157">
        <v>4.5232787949198439E-3</v>
      </c>
      <c r="H248" s="157">
        <v>3.6512255341084421E-3</v>
      </c>
      <c r="I248" s="157">
        <v>5.0022675726466561E-3</v>
      </c>
      <c r="J248" s="157">
        <v>5.6421803153294153E-4</v>
      </c>
      <c r="K248" s="159">
        <v>0</v>
      </c>
      <c r="L248" s="157">
        <v>6.8595520593222586E-3</v>
      </c>
      <c r="M248" s="157">
        <v>3.8493023910348466E-3</v>
      </c>
      <c r="N248" s="157">
        <v>2.3384706204731534E-3</v>
      </c>
      <c r="O248" s="157">
        <v>4.9726356105305892E-3</v>
      </c>
      <c r="P248" s="158">
        <v>3.0686432060126265E-3</v>
      </c>
      <c r="Q248" s="135"/>
    </row>
    <row r="249" spans="1:17" x14ac:dyDescent="0.25">
      <c r="A249" s="155" t="s">
        <v>224</v>
      </c>
      <c r="B249" s="161">
        <v>0</v>
      </c>
      <c r="C249" s="157">
        <v>5.3014637830473259E-4</v>
      </c>
      <c r="D249" s="157">
        <v>6.1485933231248768E-4</v>
      </c>
      <c r="E249" s="159">
        <v>0</v>
      </c>
      <c r="F249" s="157">
        <v>6.3432751251248629E-4</v>
      </c>
      <c r="G249" s="159">
        <v>0</v>
      </c>
      <c r="H249" s="159">
        <v>0</v>
      </c>
      <c r="I249" s="159">
        <v>0</v>
      </c>
      <c r="J249" s="159">
        <v>0</v>
      </c>
      <c r="K249" s="157">
        <v>1.2698071866496957E-3</v>
      </c>
      <c r="L249" s="159">
        <v>0</v>
      </c>
      <c r="M249" s="159">
        <v>0</v>
      </c>
      <c r="N249" s="157">
        <v>4.4152929968391643E-4</v>
      </c>
      <c r="O249" s="157">
        <v>2.057787217477982E-3</v>
      </c>
      <c r="P249" s="160">
        <v>0</v>
      </c>
      <c r="Q249" s="135"/>
    </row>
    <row r="250" spans="1:17" x14ac:dyDescent="0.25">
      <c r="A250" s="155" t="s">
        <v>233</v>
      </c>
      <c r="B250" s="161">
        <v>0</v>
      </c>
      <c r="C250" s="159">
        <v>0</v>
      </c>
      <c r="D250" s="159">
        <v>0</v>
      </c>
      <c r="E250" s="159">
        <v>0</v>
      </c>
      <c r="F250" s="157">
        <v>2.317920487540769E-4</v>
      </c>
      <c r="G250" s="159">
        <v>0</v>
      </c>
      <c r="H250" s="159">
        <v>0</v>
      </c>
      <c r="I250" s="159">
        <v>0</v>
      </c>
      <c r="J250" s="159">
        <v>0</v>
      </c>
      <c r="K250" s="157">
        <v>4.6400511330555062E-4</v>
      </c>
      <c r="L250" s="159">
        <v>0</v>
      </c>
      <c r="M250" s="159">
        <v>0</v>
      </c>
      <c r="N250" s="159">
        <v>0</v>
      </c>
      <c r="O250" s="159">
        <v>0</v>
      </c>
      <c r="P250" s="160">
        <v>0</v>
      </c>
      <c r="Q250" s="135"/>
    </row>
    <row r="251" spans="1:17" x14ac:dyDescent="0.25">
      <c r="A251" s="155" t="s">
        <v>225</v>
      </c>
      <c r="B251" s="156">
        <v>5.3187413561120521E-2</v>
      </c>
      <c r="C251" s="157">
        <v>1.4010996191986565E-2</v>
      </c>
      <c r="D251" s="157">
        <v>6.4618121248743695E-3</v>
      </c>
      <c r="E251" s="157">
        <v>4.8627803254650166E-3</v>
      </c>
      <c r="F251" s="157">
        <v>1.1555434150355768E-3</v>
      </c>
      <c r="G251" s="157">
        <v>9.5615058974330615E-3</v>
      </c>
      <c r="H251" s="157">
        <v>3.342407001825161E-3</v>
      </c>
      <c r="I251" s="157">
        <v>6.4608080404787924E-3</v>
      </c>
      <c r="J251" s="157">
        <v>8.2686173547440232E-4</v>
      </c>
      <c r="K251" s="157">
        <v>2.3738121743734831E-4</v>
      </c>
      <c r="L251" s="157">
        <v>8.2156474534359036E-2</v>
      </c>
      <c r="M251" s="157">
        <v>3.440093205684621E-2</v>
      </c>
      <c r="N251" s="157">
        <v>1.6353819318670446E-2</v>
      </c>
      <c r="O251" s="157">
        <v>1.3518139705179129E-2</v>
      </c>
      <c r="P251" s="158">
        <v>4.0410313972412413E-3</v>
      </c>
      <c r="Q251" s="135"/>
    </row>
    <row r="252" spans="1:17" x14ac:dyDescent="0.25">
      <c r="A252" s="155" t="s">
        <v>226</v>
      </c>
      <c r="B252" s="156">
        <v>1.4920186399619437E-2</v>
      </c>
      <c r="C252" s="157">
        <v>4.587680023804018E-3</v>
      </c>
      <c r="D252" s="157">
        <v>3.0936119428261093E-3</v>
      </c>
      <c r="E252" s="157">
        <v>3.6590848475630288E-4</v>
      </c>
      <c r="F252" s="157">
        <v>1.3942875434580263E-3</v>
      </c>
      <c r="G252" s="157">
        <v>2.0146926103057831E-3</v>
      </c>
      <c r="H252" s="157">
        <v>1.7613803924410238E-3</v>
      </c>
      <c r="I252" s="157">
        <v>1.3344576754947146E-4</v>
      </c>
      <c r="J252" s="157">
        <v>9.0032136224841555E-4</v>
      </c>
      <c r="K252" s="157">
        <v>1.2119850891431005E-3</v>
      </c>
      <c r="L252" s="157">
        <v>1.9144828701903635E-2</v>
      </c>
      <c r="M252" s="157">
        <v>1.3735223940279014E-2</v>
      </c>
      <c r="N252" s="157">
        <v>5.0544173584222514E-3</v>
      </c>
      <c r="O252" s="157">
        <v>6.6342644720613136E-3</v>
      </c>
      <c r="P252" s="158">
        <v>1.2224877976565959E-3</v>
      </c>
      <c r="Q252" s="135"/>
    </row>
    <row r="253" spans="1:17" x14ac:dyDescent="0.25">
      <c r="A253" s="155" t="s">
        <v>227</v>
      </c>
      <c r="B253" s="156">
        <v>6.7894879457664247E-3</v>
      </c>
      <c r="C253" s="157">
        <v>3.2254049922673892E-3</v>
      </c>
      <c r="D253" s="157">
        <v>2.5243313052483794E-3</v>
      </c>
      <c r="E253" s="157">
        <v>2.217600271501577E-3</v>
      </c>
      <c r="F253" s="157">
        <v>3.665293683757744E-3</v>
      </c>
      <c r="G253" s="157">
        <v>1.3314350881948635E-3</v>
      </c>
      <c r="H253" s="157">
        <v>1.9760790420856431E-3</v>
      </c>
      <c r="I253" s="157">
        <v>2.8509732532512638E-3</v>
      </c>
      <c r="J253" s="157">
        <v>2.2195702123926726E-3</v>
      </c>
      <c r="K253" s="157">
        <v>1.9604645831998125E-3</v>
      </c>
      <c r="L253" s="157">
        <v>9.3555035352035944E-3</v>
      </c>
      <c r="M253" s="157">
        <v>4.8748629971518574E-3</v>
      </c>
      <c r="N253" s="157">
        <v>4.4755927163616658E-3</v>
      </c>
      <c r="O253" s="157">
        <v>3.9170814348589459E-3</v>
      </c>
      <c r="P253" s="158">
        <v>5.1851893665391773E-3</v>
      </c>
      <c r="Q253" s="135"/>
    </row>
    <row r="254" spans="1:17" ht="15.75" thickBot="1" x14ac:dyDescent="0.3">
      <c r="A254" s="162" t="s">
        <v>53</v>
      </c>
      <c r="B254" s="163">
        <v>4.5751203550645281</v>
      </c>
      <c r="C254" s="131">
        <v>3.7491654885372339</v>
      </c>
      <c r="D254" s="131">
        <v>2.3295097541755214</v>
      </c>
      <c r="E254" s="131">
        <v>1.4044465740893497</v>
      </c>
      <c r="F254" s="131">
        <v>1.333524476566657</v>
      </c>
      <c r="G254" s="131">
        <v>2.2728536262373393</v>
      </c>
      <c r="H254" s="131">
        <v>1.6860155914212647</v>
      </c>
      <c r="I254" s="131">
        <v>1.1856214223949704</v>
      </c>
      <c r="J254" s="130">
        <v>0.60495184403381119</v>
      </c>
      <c r="K254" s="131">
        <v>1.3719469340212147</v>
      </c>
      <c r="L254" s="131">
        <v>4.8742426427211196</v>
      </c>
      <c r="M254" s="131">
        <v>4.7154375251771992</v>
      </c>
      <c r="N254" s="131">
        <v>4.2057440009963871</v>
      </c>
      <c r="O254" s="131">
        <v>3.8599354942546729</v>
      </c>
      <c r="P254" s="132">
        <v>2.843851704852836</v>
      </c>
      <c r="Q254" s="135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VMX3MACP777Z-1758609593-50905</_dlc_DocId>
    <_dlc_DocIdUrl xmlns="d16efad5-0601-4cf0-b7c2-89968258c777">
      <Url>https://icfonline.sharepoint.com/sites/ihd-dhs/WealthIndex/_layouts/15/DocIdRedir.aspx?ID=VMX3MACP777Z-1758609593-50905</Url>
      <Description>VMX3MACP777Z-1758609593-50905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7" ma:contentTypeDescription="Create a new document." ma:contentTypeScope="" ma:versionID="72ba2fda61a834437c5811d84ebc08d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4a1a36fea0c4b6d8535ee393c45a4c31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DD9037A-5E81-49D3-BA10-A536DB2E3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2024-05-31T13:31:01Z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61da9fb4-d362-4790-8404-b3ce20a2e265</vt:lpwstr>
  </property>
</Properties>
</file>